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akce" sheetId="1" state="visible" r:id="rId1"/>
    <sheet name="Kategorie" sheetId="2" state="visible" r:id="rId2"/>
    <sheet name="Přehled po měsících" sheetId="3" state="visible" r:id="rId3"/>
    <sheet name="Cash flow" sheetId="4" state="visible" r:id="rId4"/>
  </sheets>
  <definedNames>
    <definedName name="_xlnm._FilterDatabase" localSheetId="0" hidden="1">'Transakce'!$A$1:$F$400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#,##0.00&quot; Kč&quot;"/>
    <numFmt numFmtId="166" formatCode="yyyy-mm"/>
    <numFmt numFmtId="167" formatCode="#,##0&quot; Kč&quot;"/>
  </numFmts>
  <fonts count="6">
    <font>
      <name val="Calibri"/>
      <family val="2"/>
      <color theme="1"/>
      <sz val="11"/>
      <scheme val="minor"/>
    </font>
    <font>
      <name val="Calibri"/>
      <b val="1"/>
      <color rgb="FF141414"/>
      <sz val="11"/>
    </font>
    <font>
      <name val="Calibri"/>
      <color rgb="FF141414"/>
      <sz val="11"/>
    </font>
    <font>
      <name val="Calibri"/>
      <color rgb="FF494B4C"/>
      <sz val="10"/>
    </font>
    <font>
      <name val="Calibri"/>
      <i val="1"/>
      <color rgb="FF6C6E6F"/>
      <sz val="10"/>
    </font>
    <font>
      <name val="Calibri"/>
      <b val="1"/>
      <color rgb="FF141414"/>
      <sz val="15"/>
    </font>
  </fonts>
  <fills count="3">
    <fill>
      <patternFill/>
    </fill>
    <fill>
      <patternFill patternType="gray125"/>
    </fill>
    <fill>
      <patternFill patternType="solid">
        <fgColor rgb="FFF7F7F5"/>
      </patternFill>
    </fill>
  </fills>
  <borders count="4">
    <border>
      <left/>
      <right/>
      <top/>
      <bottom/>
      <diagonal/>
    </border>
    <border>
      <bottom style="medium">
        <color rgb="FF141414"/>
      </bottom>
    </border>
    <border>
      <top style="thin">
        <color rgb="FF141414"/>
      </top>
    </border>
    <border/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164" fontId="2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0" fontId="3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pivotButton="0" quotePrefix="0" xfId="0"/>
    <xf numFmtId="0" fontId="3" fillId="0" borderId="0" applyAlignment="1" pivotButton="0" quotePrefix="0" xfId="0">
      <alignment vertical="top" wrapText="1"/>
    </xf>
    <xf numFmtId="0" fontId="5" fillId="0" borderId="0" pivotButton="0" quotePrefix="0" xfId="0"/>
    <xf numFmtId="0" fontId="1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167" fontId="1" fillId="0" borderId="0" pivotButton="0" quotePrefix="0" xfId="0"/>
    <xf numFmtId="0" fontId="1" fillId="0" borderId="2" pivotButton="0" quotePrefix="0" xfId="0"/>
    <xf numFmtId="167" fontId="1" fillId="0" borderId="2" pivotButton="0" quotePrefix="0" xfId="0"/>
    <xf numFmtId="0" fontId="1" fillId="0" borderId="3" pivotButton="0" quotePrefix="0" xfId="0"/>
  </cellXfs>
  <cellStyles count="1">
    <cellStyle name="Normal" xfId="0" builtinId="0" hidden="0"/>
  </cellStyles>
  <dxfs count="1">
    <dxf>
      <font>
        <b val="1"/>
        <color rgb="FFD632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5" customWidth="1" min="3" max="3"/>
    <col width="26" customWidth="1" min="4" max="4"/>
    <col width="15" customWidth="1" min="5" max="5"/>
    <col width="11" customWidth="1" min="6" max="6"/>
    <col width="52" customWidth="1" min="8" max="8"/>
  </cols>
  <sheetData>
    <row r="1">
      <c r="A1" s="1" t="inlineStr">
        <is>
          <t>Datum</t>
        </is>
      </c>
      <c r="B1" s="1" t="inlineStr">
        <is>
          <t>Popis</t>
        </is>
      </c>
      <c r="C1" s="1" t="inlineStr">
        <is>
          <t>Částka</t>
        </is>
      </c>
      <c r="D1" s="1" t="inlineStr">
        <is>
          <t>Kategorie</t>
        </is>
      </c>
      <c r="E1" s="1" t="inlineStr">
        <is>
          <t>Typ platby</t>
        </is>
      </c>
      <c r="F1" s="1" t="inlineStr">
        <is>
          <t>Měsíc</t>
        </is>
      </c>
      <c r="H1" s="2" t="inlineStr">
        <is>
          <t>Sem vložte anonymizovaný export z banky. Výdaje jako záporná čísla, příjmy jako kladná. Sloupec Měsíc se počítá sám, nepřepisujte ho. Vlastní převody mezi svými účty dejte do kategorie „Vlastní převod“ — do rozpočtu se nezapočítají.</t>
        </is>
      </c>
    </row>
    <row r="2">
      <c r="A2" s="3" t="n">
        <v>46027</v>
      </c>
      <c r="B2" s="4" t="inlineStr">
        <is>
          <t>Nájem byt</t>
        </is>
      </c>
      <c r="C2" s="5" t="n">
        <v>-14500</v>
      </c>
      <c r="D2" s="4" t="inlineStr">
        <is>
          <t>Bydlení</t>
        </is>
      </c>
      <c r="E2" s="4" t="inlineStr">
        <is>
          <t>převod</t>
        </is>
      </c>
      <c r="F2" s="6">
        <f>IF($A2="","",TEXT($A2,"yyyy-mm"))</f>
        <v/>
      </c>
    </row>
    <row r="3">
      <c r="A3" s="3" t="n">
        <v>46027</v>
      </c>
      <c r="B3" s="4" t="inlineStr">
        <is>
          <t>Elektřina záloha</t>
        </is>
      </c>
      <c r="C3" s="5" t="n">
        <v>-2100</v>
      </c>
      <c r="D3" s="4" t="inlineStr">
        <is>
          <t>Bydlení</t>
        </is>
      </c>
      <c r="E3" s="4" t="inlineStr">
        <is>
          <t>inkaso</t>
        </is>
      </c>
      <c r="F3" s="6">
        <f>IF($A3="","",TEXT($A3,"yyyy-mm"))</f>
        <v/>
      </c>
    </row>
    <row r="4">
      <c r="A4" s="3" t="n">
        <v>46030</v>
      </c>
      <c r="B4" s="4" t="inlineStr">
        <is>
          <t>Supermarket týdenní nákup</t>
        </is>
      </c>
      <c r="C4" s="5" t="n">
        <v>-1840</v>
      </c>
      <c r="D4" s="4" t="inlineStr">
        <is>
          <t>Jídlo – nákupy</t>
        </is>
      </c>
      <c r="E4" s="4" t="inlineStr">
        <is>
          <t>karta</t>
        </is>
      </c>
      <c r="F4" s="6">
        <f>IF($A4="","",TEXT($A4,"yyyy-mm"))</f>
        <v/>
      </c>
    </row>
    <row r="5">
      <c r="A5" s="3" t="n">
        <v>46031</v>
      </c>
      <c r="B5" s="4" t="inlineStr">
        <is>
          <t>Streamovací služba</t>
        </is>
      </c>
      <c r="C5" s="5" t="n">
        <v>-279</v>
      </c>
      <c r="D5" s="4" t="inlineStr">
        <is>
          <t>Předplatná a služby</t>
        </is>
      </c>
      <c r="E5" s="4" t="inlineStr">
        <is>
          <t>inkaso</t>
        </is>
      </c>
      <c r="F5" s="6">
        <f>IF($A5="","",TEXT($A5,"yyyy-mm"))</f>
        <v/>
      </c>
    </row>
    <row r="6">
      <c r="A6" s="3" t="n">
        <v>46034</v>
      </c>
      <c r="B6" s="4" t="inlineStr">
        <is>
          <t>Rozvoz jídla</t>
        </is>
      </c>
      <c r="C6" s="5" t="n">
        <v>-520</v>
      </c>
      <c r="D6" s="4" t="inlineStr">
        <is>
          <t>Jídlo – rozvoz</t>
        </is>
      </c>
      <c r="E6" s="4" t="inlineStr">
        <is>
          <t>karta</t>
        </is>
      </c>
      <c r="F6" s="6">
        <f>IF($A6="","",TEXT($A6,"yyyy-mm"))</f>
        <v/>
      </c>
    </row>
    <row r="7">
      <c r="A7" s="3" t="n">
        <v>46037</v>
      </c>
      <c r="B7" s="4" t="inlineStr">
        <is>
          <t>Faktura klient A</t>
        </is>
      </c>
      <c r="C7" s="5" t="n">
        <v>38000</v>
      </c>
      <c r="D7" s="4" t="inlineStr">
        <is>
          <t>Příjem – pravidelný</t>
        </is>
      </c>
      <c r="E7" s="4" t="inlineStr">
        <is>
          <t>převod</t>
        </is>
      </c>
      <c r="F7" s="6">
        <f>IF($A7="","",TEXT($A7,"yyyy-mm"))</f>
        <v/>
      </c>
    </row>
    <row r="8">
      <c r="A8" s="3" t="n">
        <v>46038</v>
      </c>
      <c r="B8" s="4" t="inlineStr">
        <is>
          <t>MHD kupón čtvrtletní</t>
        </is>
      </c>
      <c r="C8" s="5" t="n">
        <v>-1280</v>
      </c>
      <c r="D8" s="4" t="inlineStr">
        <is>
          <t>Doprava</t>
        </is>
      </c>
      <c r="E8" s="4" t="inlineStr">
        <is>
          <t>převod</t>
        </is>
      </c>
      <c r="F8" s="6">
        <f>IF($A8="","",TEXT($A8,"yyyy-mm"))</f>
        <v/>
      </c>
    </row>
    <row r="9">
      <c r="A9" s="3" t="n">
        <v>46040</v>
      </c>
      <c r="B9" s="4" t="inlineStr">
        <is>
          <t>Supermarket týdenní nákup</t>
        </is>
      </c>
      <c r="C9" s="5" t="n">
        <v>-2110</v>
      </c>
      <c r="D9" s="4" t="inlineStr">
        <is>
          <t>Jídlo – nákupy</t>
        </is>
      </c>
      <c r="E9" s="4" t="inlineStr">
        <is>
          <t>karta</t>
        </is>
      </c>
      <c r="F9" s="6">
        <f>IF($A9="","",TEXT($A9,"yyyy-mm"))</f>
        <v/>
      </c>
    </row>
    <row r="10">
      <c r="A10" s="3" t="n">
        <v>46044</v>
      </c>
      <c r="B10" s="4" t="inlineStr">
        <is>
          <t>Lékárna</t>
        </is>
      </c>
      <c r="C10" s="5" t="n">
        <v>-430</v>
      </c>
      <c r="D10" s="4" t="inlineStr">
        <is>
          <t>Zdraví</t>
        </is>
      </c>
      <c r="E10" s="4" t="inlineStr">
        <is>
          <t>karta</t>
        </is>
      </c>
      <c r="F10" s="6">
        <f>IF($A10="","",TEXT($A10,"yyyy-mm"))</f>
        <v/>
      </c>
    </row>
    <row r="11">
      <c r="A11" s="3" t="n">
        <v>46047</v>
      </c>
      <c r="B11" s="4" t="inlineStr">
        <is>
          <t>Převod na spořicí účet</t>
        </is>
      </c>
      <c r="C11" s="5" t="n">
        <v>-5000</v>
      </c>
      <c r="D11" s="4" t="inlineStr">
        <is>
          <t>Vlastní převod</t>
        </is>
      </c>
      <c r="E11" s="4" t="inlineStr">
        <is>
          <t>převod</t>
        </is>
      </c>
      <c r="F11" s="6">
        <f>IF($A11="","",TEXT($A11,"yyyy-mm"))</f>
        <v/>
      </c>
    </row>
    <row r="12">
      <c r="A12" s="3" t="n">
        <v>46049</v>
      </c>
      <c r="B12" s="4" t="inlineStr">
        <is>
          <t>Restaurace oběd</t>
        </is>
      </c>
      <c r="C12" s="5" t="n">
        <v>-390</v>
      </c>
      <c r="D12" s="4" t="inlineStr">
        <is>
          <t>Jídlo – restaurace</t>
        </is>
      </c>
      <c r="E12" s="4" t="inlineStr">
        <is>
          <t>karta</t>
        </is>
      </c>
      <c r="F12" s="6">
        <f>IF($A12="","",TEXT($A12,"yyyy-mm"))</f>
        <v/>
      </c>
    </row>
    <row r="13">
      <c r="A13" s="3" t="n">
        <v>46058</v>
      </c>
      <c r="B13" s="4" t="inlineStr">
        <is>
          <t>Nájem byt</t>
        </is>
      </c>
      <c r="C13" s="5" t="n">
        <v>-14500</v>
      </c>
      <c r="D13" s="4" t="inlineStr">
        <is>
          <t>Bydlení</t>
        </is>
      </c>
      <c r="E13" s="4" t="inlineStr">
        <is>
          <t>převod</t>
        </is>
      </c>
      <c r="F13" s="6">
        <f>IF($A13="","",TEXT($A13,"yyyy-mm"))</f>
        <v/>
      </c>
    </row>
    <row r="14">
      <c r="A14" s="3" t="n">
        <v>46059</v>
      </c>
      <c r="B14" s="4" t="inlineStr">
        <is>
          <t>Supermarket týdenní nákup</t>
        </is>
      </c>
      <c r="C14" s="5" t="n">
        <v>-1990</v>
      </c>
      <c r="D14" s="4" t="inlineStr">
        <is>
          <t>Jídlo – nákupy</t>
        </is>
      </c>
      <c r="E14" s="4" t="inlineStr">
        <is>
          <t>karta</t>
        </is>
      </c>
      <c r="F14" s="6">
        <f>IF($A14="","",TEXT($A14,"yyyy-mm"))</f>
        <v/>
      </c>
    </row>
    <row r="15">
      <c r="A15" s="3" t="n">
        <v>46062</v>
      </c>
      <c r="B15" s="4" t="inlineStr">
        <is>
          <t>Streamovací služba</t>
        </is>
      </c>
      <c r="C15" s="5" t="n">
        <v>-279</v>
      </c>
      <c r="D15" s="4" t="inlineStr">
        <is>
          <t>Předplatná a služby</t>
        </is>
      </c>
      <c r="E15" s="4" t="inlineStr">
        <is>
          <t>inkaso</t>
        </is>
      </c>
      <c r="F15" s="6">
        <f>IF($A15="","",TEXT($A15,"yyyy-mm"))</f>
        <v/>
      </c>
    </row>
    <row r="16">
      <c r="A16" s="3" t="n">
        <v>46064</v>
      </c>
      <c r="B16" s="4" t="inlineStr">
        <is>
          <t>Pračka náhrada za rozbitou</t>
        </is>
      </c>
      <c r="C16" s="5" t="n">
        <v>-12490</v>
      </c>
      <c r="D16" s="4" t="inlineStr">
        <is>
          <t>Jednorázové velké výdaje</t>
        </is>
      </c>
      <c r="E16" s="4" t="inlineStr">
        <is>
          <t>karta</t>
        </is>
      </c>
      <c r="F16" s="6">
        <f>IF($A16="","",TEXT($A16,"yyyy-mm"))</f>
        <v/>
      </c>
    </row>
    <row r="17">
      <c r="A17" s="3" t="n">
        <v>46067</v>
      </c>
      <c r="B17" s="4" t="inlineStr">
        <is>
          <t>Rozvoz jídla</t>
        </is>
      </c>
      <c r="C17" s="5" t="n">
        <v>-680</v>
      </c>
      <c r="D17" s="4" t="inlineStr">
        <is>
          <t>Jídlo – rozvoz</t>
        </is>
      </c>
      <c r="E17" s="4" t="inlineStr">
        <is>
          <t>karta</t>
        </is>
      </c>
      <c r="F17" s="6">
        <f>IF($A17="","",TEXT($A17,"yyyy-mm"))</f>
        <v/>
      </c>
    </row>
    <row r="18">
      <c r="A18" s="3" t="n">
        <v>46068</v>
      </c>
      <c r="B18" s="4" t="inlineStr">
        <is>
          <t>Faktura klient A</t>
        </is>
      </c>
      <c r="C18" s="5" t="n">
        <v>32000</v>
      </c>
      <c r="D18" s="4" t="inlineStr">
        <is>
          <t>Příjem – pravidelný</t>
        </is>
      </c>
      <c r="E18" s="4" t="inlineStr">
        <is>
          <t>převod</t>
        </is>
      </c>
      <c r="F18" s="6">
        <f>IF($A18="","",TEXT($A18,"yyyy-mm"))</f>
        <v/>
      </c>
    </row>
    <row r="19">
      <c r="A19" s="3" t="n">
        <v>46072</v>
      </c>
      <c r="B19" s="4" t="inlineStr">
        <is>
          <t>Kroužek plavání</t>
        </is>
      </c>
      <c r="C19" s="5" t="n">
        <v>-1200</v>
      </c>
      <c r="D19" s="4" t="inlineStr">
        <is>
          <t>Děti</t>
        </is>
      </c>
      <c r="E19" s="4" t="inlineStr">
        <is>
          <t>převod</t>
        </is>
      </c>
      <c r="F19" s="6">
        <f>IF($A19="","",TEXT($A19,"yyyy-mm"))</f>
        <v/>
      </c>
    </row>
    <row r="20">
      <c r="A20" s="3" t="n">
        <v>46074</v>
      </c>
      <c r="B20" s="4" t="inlineStr">
        <is>
          <t>Supermarket týdenní nákup</t>
        </is>
      </c>
      <c r="C20" s="5" t="n">
        <v>-2260</v>
      </c>
      <c r="D20" s="4" t="inlineStr">
        <is>
          <t>Jídlo – nákupy</t>
        </is>
      </c>
      <c r="E20" s="4" t="inlineStr">
        <is>
          <t>karta</t>
        </is>
      </c>
      <c r="F20" s="6">
        <f>IF($A20="","",TEXT($A20,"yyyy-mm"))</f>
        <v/>
      </c>
    </row>
    <row r="21">
      <c r="A21" s="3" t="n">
        <v>46077</v>
      </c>
      <c r="B21" s="4" t="inlineStr">
        <is>
          <t>Bunda</t>
        </is>
      </c>
      <c r="C21" s="5" t="n">
        <v>-1890</v>
      </c>
      <c r="D21" s="4" t="inlineStr">
        <is>
          <t>Oblečení</t>
        </is>
      </c>
      <c r="E21" s="4" t="inlineStr">
        <is>
          <t>karta</t>
        </is>
      </c>
      <c r="F21" s="6">
        <f>IF($A21="","",TEXT($A21,"yyyy-mm"))</f>
        <v/>
      </c>
    </row>
    <row r="22">
      <c r="A22" s="3" t="n">
        <v>46080</v>
      </c>
      <c r="B22" s="4" t="inlineStr">
        <is>
          <t>Výběr z bankomatu</t>
        </is>
      </c>
      <c r="C22" s="5" t="n">
        <v>-2000</v>
      </c>
      <c r="D22" s="4" t="inlineStr">
        <is>
          <t>Nezařazeno</t>
        </is>
      </c>
      <c r="E22" s="4" t="inlineStr">
        <is>
          <t>výběr</t>
        </is>
      </c>
      <c r="F22" s="6">
        <f>IF($A22="","",TEXT($A22,"yyyy-mm"))</f>
        <v/>
      </c>
    </row>
    <row r="23">
      <c r="A23" s="3" t="n">
        <v>46086</v>
      </c>
      <c r="B23" s="4" t="inlineStr">
        <is>
          <t>Nájem byt</t>
        </is>
      </c>
      <c r="C23" s="5" t="n">
        <v>-14500</v>
      </c>
      <c r="D23" s="4" t="inlineStr">
        <is>
          <t>Bydlení</t>
        </is>
      </c>
      <c r="E23" s="4" t="inlineStr">
        <is>
          <t>převod</t>
        </is>
      </c>
      <c r="F23" s="6">
        <f>IF($A23="","",TEXT($A23,"yyyy-mm"))</f>
        <v/>
      </c>
    </row>
    <row r="24">
      <c r="A24" s="3" t="n">
        <v>46088</v>
      </c>
      <c r="B24" s="4" t="inlineStr">
        <is>
          <t>Supermarket týdenní nákup</t>
        </is>
      </c>
      <c r="C24" s="5" t="n">
        <v>-1770</v>
      </c>
      <c r="D24" s="4" t="inlineStr">
        <is>
          <t>Jídlo – nákupy</t>
        </is>
      </c>
      <c r="E24" s="4" t="inlineStr">
        <is>
          <t>karta</t>
        </is>
      </c>
      <c r="F24" s="6">
        <f>IF($A24="","",TEXT($A24,"yyyy-mm"))</f>
        <v/>
      </c>
    </row>
    <row r="25">
      <c r="A25" s="3" t="n">
        <v>46090</v>
      </c>
      <c r="B25" s="4" t="inlineStr">
        <is>
          <t>Streamovací služba</t>
        </is>
      </c>
      <c r="C25" s="5" t="n">
        <v>-279</v>
      </c>
      <c r="D25" s="4" t="inlineStr">
        <is>
          <t>Předplatná a služby</t>
        </is>
      </c>
      <c r="E25" s="4" t="inlineStr">
        <is>
          <t>inkaso</t>
        </is>
      </c>
      <c r="F25" s="6">
        <f>IF($A25="","",TEXT($A25,"yyyy-mm"))</f>
        <v/>
      </c>
    </row>
    <row r="26">
      <c r="A26" s="3" t="n">
        <v>46093</v>
      </c>
      <c r="B26" s="4" t="inlineStr">
        <is>
          <t>Antivir roční platba</t>
        </is>
      </c>
      <c r="C26" s="5" t="n">
        <v>-1490</v>
      </c>
      <c r="D26" s="4" t="inlineStr">
        <is>
          <t>Předplatná a služby</t>
        </is>
      </c>
      <c r="E26" s="4" t="inlineStr">
        <is>
          <t>převod</t>
        </is>
      </c>
      <c r="F26" s="6">
        <f>IF($A26="","",TEXT($A26,"yyyy-mm"))</f>
        <v/>
      </c>
    </row>
    <row r="27">
      <c r="A27" s="3" t="n">
        <v>46096</v>
      </c>
      <c r="B27" s="4" t="inlineStr">
        <is>
          <t>Faktura klient A</t>
        </is>
      </c>
      <c r="C27" s="5" t="n">
        <v>41000</v>
      </c>
      <c r="D27" s="4" t="inlineStr">
        <is>
          <t>Příjem – pravidelný</t>
        </is>
      </c>
      <c r="E27" s="4" t="inlineStr">
        <is>
          <t>převod</t>
        </is>
      </c>
      <c r="F27" s="6">
        <f>IF($A27="","",TEXT($A27,"yyyy-mm"))</f>
        <v/>
      </c>
    </row>
    <row r="28">
      <c r="A28" s="3" t="n">
        <v>46097</v>
      </c>
      <c r="B28" s="4" t="inlineStr">
        <is>
          <t>Faktura klient B jednorázová</t>
        </is>
      </c>
      <c r="C28" s="5" t="n">
        <v>9500</v>
      </c>
      <c r="D28" s="4" t="inlineStr">
        <is>
          <t>Příjem – nepravidelný</t>
        </is>
      </c>
      <c r="E28" s="4" t="inlineStr">
        <is>
          <t>převod</t>
        </is>
      </c>
      <c r="F28" s="6">
        <f>IF($A28="","",TEXT($A28,"yyyy-mm"))</f>
        <v/>
      </c>
    </row>
    <row r="29">
      <c r="A29" s="3" t="n">
        <v>46099</v>
      </c>
      <c r="B29" s="4" t="inlineStr">
        <is>
          <t>Kino</t>
        </is>
      </c>
      <c r="C29" s="5" t="n">
        <v>-520</v>
      </c>
      <c r="D29" s="4" t="inlineStr">
        <is>
          <t>Zábava a koníčky</t>
        </is>
      </c>
      <c r="E29" s="4" t="inlineStr">
        <is>
          <t>karta</t>
        </is>
      </c>
      <c r="F29" s="6">
        <f>IF($A29="","",TEXT($A29,"yyyy-mm"))</f>
        <v/>
      </c>
    </row>
    <row r="30">
      <c r="A30" s="3" t="n">
        <v>46101</v>
      </c>
      <c r="B30" s="4" t="inlineStr">
        <is>
          <t>Supermarket týdenní nákup</t>
        </is>
      </c>
      <c r="C30" s="5" t="n">
        <v>-2050</v>
      </c>
      <c r="D30" s="4" t="inlineStr">
        <is>
          <t>Jídlo – nákupy</t>
        </is>
      </c>
      <c r="E30" s="4" t="inlineStr">
        <is>
          <t>karta</t>
        </is>
      </c>
      <c r="F30" s="6">
        <f>IF($A30="","",TEXT($A30,"yyyy-mm"))</f>
        <v/>
      </c>
    </row>
    <row r="31">
      <c r="A31" s="3" t="n">
        <v>46105</v>
      </c>
      <c r="B31" s="4" t="inlineStr">
        <is>
          <t>Dárek k narozeninám</t>
        </is>
      </c>
      <c r="C31" s="5" t="n">
        <v>-900</v>
      </c>
      <c r="D31" s="4" t="inlineStr">
        <is>
          <t>Dárky</t>
        </is>
      </c>
      <c r="E31" s="4" t="inlineStr">
        <is>
          <t>karta</t>
        </is>
      </c>
      <c r="F31" s="6">
        <f>IF($A31="","",TEXT($A31,"yyyy-mm"))</f>
        <v/>
      </c>
    </row>
    <row r="32">
      <c r="A32" s="3" t="n">
        <v>46109</v>
      </c>
      <c r="B32" s="4" t="inlineStr">
        <is>
          <t>Servis kola</t>
        </is>
      </c>
      <c r="C32" s="5" t="n">
        <v>-1350</v>
      </c>
      <c r="D32" s="4" t="inlineStr">
        <is>
          <t>Doprava</t>
        </is>
      </c>
      <c r="E32" s="4" t="inlineStr">
        <is>
          <t>karta</t>
        </is>
      </c>
      <c r="F32" s="6">
        <f>IF($A32="","",TEXT($A32,"yyyy-mm"))</f>
        <v/>
      </c>
    </row>
    <row r="33">
      <c r="A33" s="7" t="n"/>
      <c r="C33" s="8" t="n"/>
      <c r="F33" s="6">
        <f>IF($A33="","",TEXT($A33,"yyyy-mm"))</f>
        <v/>
      </c>
    </row>
    <row r="34">
      <c r="A34" s="7" t="n"/>
      <c r="C34" s="8" t="n"/>
      <c r="F34" s="6">
        <f>IF($A34="","",TEXT($A34,"yyyy-mm"))</f>
        <v/>
      </c>
    </row>
    <row r="35">
      <c r="A35" s="7" t="n"/>
      <c r="C35" s="8" t="n"/>
      <c r="F35" s="6">
        <f>IF($A35="","",TEXT($A35,"yyyy-mm"))</f>
        <v/>
      </c>
    </row>
    <row r="36">
      <c r="A36" s="7" t="n"/>
      <c r="C36" s="8" t="n"/>
      <c r="F36" s="6">
        <f>IF($A36="","",TEXT($A36,"yyyy-mm"))</f>
        <v/>
      </c>
    </row>
    <row r="37">
      <c r="A37" s="7" t="n"/>
      <c r="C37" s="8" t="n"/>
      <c r="F37" s="6">
        <f>IF($A37="","",TEXT($A37,"yyyy-mm"))</f>
        <v/>
      </c>
    </row>
    <row r="38">
      <c r="A38" s="7" t="n"/>
      <c r="C38" s="8" t="n"/>
      <c r="F38" s="6">
        <f>IF($A38="","",TEXT($A38,"yyyy-mm"))</f>
        <v/>
      </c>
    </row>
    <row r="39">
      <c r="A39" s="7" t="n"/>
      <c r="C39" s="8" t="n"/>
      <c r="F39" s="6">
        <f>IF($A39="","",TEXT($A39,"yyyy-mm"))</f>
        <v/>
      </c>
    </row>
    <row r="40">
      <c r="A40" s="7" t="n"/>
      <c r="C40" s="8" t="n"/>
      <c r="F40" s="6">
        <f>IF($A40="","",TEXT($A40,"yyyy-mm"))</f>
        <v/>
      </c>
    </row>
    <row r="41">
      <c r="A41" s="7" t="n"/>
      <c r="C41" s="8" t="n"/>
      <c r="F41" s="6">
        <f>IF($A41="","",TEXT($A41,"yyyy-mm"))</f>
        <v/>
      </c>
    </row>
    <row r="42">
      <c r="A42" s="7" t="n"/>
      <c r="C42" s="8" t="n"/>
      <c r="F42" s="6">
        <f>IF($A42="","",TEXT($A42,"yyyy-mm"))</f>
        <v/>
      </c>
    </row>
    <row r="43">
      <c r="A43" s="7" t="n"/>
      <c r="C43" s="8" t="n"/>
      <c r="F43" s="6">
        <f>IF($A43="","",TEXT($A43,"yyyy-mm"))</f>
        <v/>
      </c>
    </row>
    <row r="44">
      <c r="A44" s="7" t="n"/>
      <c r="C44" s="8" t="n"/>
      <c r="F44" s="6">
        <f>IF($A44="","",TEXT($A44,"yyyy-mm"))</f>
        <v/>
      </c>
    </row>
    <row r="45">
      <c r="A45" s="7" t="n"/>
      <c r="C45" s="8" t="n"/>
      <c r="F45" s="6">
        <f>IF($A45="","",TEXT($A45,"yyyy-mm"))</f>
        <v/>
      </c>
    </row>
    <row r="46">
      <c r="A46" s="7" t="n"/>
      <c r="C46" s="8" t="n"/>
      <c r="F46" s="6">
        <f>IF($A46="","",TEXT($A46,"yyyy-mm"))</f>
        <v/>
      </c>
    </row>
    <row r="47">
      <c r="A47" s="7" t="n"/>
      <c r="C47" s="8" t="n"/>
      <c r="F47" s="6">
        <f>IF($A47="","",TEXT($A47,"yyyy-mm"))</f>
        <v/>
      </c>
    </row>
    <row r="48">
      <c r="A48" s="7" t="n"/>
      <c r="C48" s="8" t="n"/>
      <c r="F48" s="6">
        <f>IF($A48="","",TEXT($A48,"yyyy-mm"))</f>
        <v/>
      </c>
    </row>
    <row r="49">
      <c r="A49" s="7" t="n"/>
      <c r="C49" s="8" t="n"/>
      <c r="F49" s="6">
        <f>IF($A49="","",TEXT($A49,"yyyy-mm"))</f>
        <v/>
      </c>
    </row>
    <row r="50">
      <c r="A50" s="7" t="n"/>
      <c r="C50" s="8" t="n"/>
      <c r="F50" s="6">
        <f>IF($A50="","",TEXT($A50,"yyyy-mm"))</f>
        <v/>
      </c>
    </row>
    <row r="51">
      <c r="A51" s="7" t="n"/>
      <c r="C51" s="8" t="n"/>
      <c r="F51" s="6">
        <f>IF($A51="","",TEXT($A51,"yyyy-mm"))</f>
        <v/>
      </c>
    </row>
    <row r="52">
      <c r="A52" s="7" t="n"/>
      <c r="C52" s="8" t="n"/>
      <c r="F52" s="6">
        <f>IF($A52="","",TEXT($A52,"yyyy-mm"))</f>
        <v/>
      </c>
    </row>
    <row r="53">
      <c r="A53" s="7" t="n"/>
      <c r="C53" s="8" t="n"/>
      <c r="F53" s="6">
        <f>IF($A53="","",TEXT($A53,"yyyy-mm"))</f>
        <v/>
      </c>
    </row>
    <row r="54">
      <c r="A54" s="7" t="n"/>
      <c r="C54" s="8" t="n"/>
      <c r="F54" s="6">
        <f>IF($A54="","",TEXT($A54,"yyyy-mm"))</f>
        <v/>
      </c>
    </row>
    <row r="55">
      <c r="A55" s="7" t="n"/>
      <c r="C55" s="8" t="n"/>
      <c r="F55" s="6">
        <f>IF($A55="","",TEXT($A55,"yyyy-mm"))</f>
        <v/>
      </c>
    </row>
    <row r="56">
      <c r="A56" s="7" t="n"/>
      <c r="C56" s="8" t="n"/>
      <c r="F56" s="6">
        <f>IF($A56="","",TEXT($A56,"yyyy-mm"))</f>
        <v/>
      </c>
    </row>
    <row r="57">
      <c r="A57" s="7" t="n"/>
      <c r="C57" s="8" t="n"/>
      <c r="F57" s="6">
        <f>IF($A57="","",TEXT($A57,"yyyy-mm"))</f>
        <v/>
      </c>
    </row>
    <row r="58">
      <c r="A58" s="7" t="n"/>
      <c r="C58" s="8" t="n"/>
      <c r="F58" s="6">
        <f>IF($A58="","",TEXT($A58,"yyyy-mm"))</f>
        <v/>
      </c>
    </row>
    <row r="59">
      <c r="A59" s="7" t="n"/>
      <c r="C59" s="8" t="n"/>
      <c r="F59" s="6">
        <f>IF($A59="","",TEXT($A59,"yyyy-mm"))</f>
        <v/>
      </c>
    </row>
    <row r="60">
      <c r="A60" s="7" t="n"/>
      <c r="C60" s="8" t="n"/>
      <c r="F60" s="6">
        <f>IF($A60="","",TEXT($A60,"yyyy-mm"))</f>
        <v/>
      </c>
    </row>
    <row r="61">
      <c r="A61" s="7" t="n"/>
      <c r="C61" s="8" t="n"/>
      <c r="F61" s="6">
        <f>IF($A61="","",TEXT($A61,"yyyy-mm"))</f>
        <v/>
      </c>
    </row>
    <row r="62">
      <c r="A62" s="7" t="n"/>
      <c r="C62" s="8" t="n"/>
      <c r="F62" s="6">
        <f>IF($A62="","",TEXT($A62,"yyyy-mm"))</f>
        <v/>
      </c>
    </row>
    <row r="63">
      <c r="A63" s="7" t="n"/>
      <c r="C63" s="8" t="n"/>
      <c r="F63" s="6">
        <f>IF($A63="","",TEXT($A63,"yyyy-mm"))</f>
        <v/>
      </c>
    </row>
    <row r="64">
      <c r="A64" s="7" t="n"/>
      <c r="C64" s="8" t="n"/>
      <c r="F64" s="6">
        <f>IF($A64="","",TEXT($A64,"yyyy-mm"))</f>
        <v/>
      </c>
    </row>
    <row r="65">
      <c r="A65" s="7" t="n"/>
      <c r="C65" s="8" t="n"/>
      <c r="F65" s="6">
        <f>IF($A65="","",TEXT($A65,"yyyy-mm"))</f>
        <v/>
      </c>
    </row>
    <row r="66">
      <c r="A66" s="7" t="n"/>
      <c r="C66" s="8" t="n"/>
      <c r="F66" s="6">
        <f>IF($A66="","",TEXT($A66,"yyyy-mm"))</f>
        <v/>
      </c>
    </row>
    <row r="67">
      <c r="A67" s="7" t="n"/>
      <c r="C67" s="8" t="n"/>
      <c r="F67" s="6">
        <f>IF($A67="","",TEXT($A67,"yyyy-mm"))</f>
        <v/>
      </c>
    </row>
    <row r="68">
      <c r="A68" s="7" t="n"/>
      <c r="C68" s="8" t="n"/>
      <c r="F68" s="6">
        <f>IF($A68="","",TEXT($A68,"yyyy-mm"))</f>
        <v/>
      </c>
    </row>
    <row r="69">
      <c r="A69" s="7" t="n"/>
      <c r="C69" s="8" t="n"/>
      <c r="F69" s="6">
        <f>IF($A69="","",TEXT($A69,"yyyy-mm"))</f>
        <v/>
      </c>
    </row>
    <row r="70">
      <c r="A70" s="7" t="n"/>
      <c r="C70" s="8" t="n"/>
      <c r="F70" s="6">
        <f>IF($A70="","",TEXT($A70,"yyyy-mm"))</f>
        <v/>
      </c>
    </row>
    <row r="71">
      <c r="A71" s="7" t="n"/>
      <c r="C71" s="8" t="n"/>
      <c r="F71" s="6">
        <f>IF($A71="","",TEXT($A71,"yyyy-mm"))</f>
        <v/>
      </c>
    </row>
    <row r="72">
      <c r="A72" s="7" t="n"/>
      <c r="C72" s="8" t="n"/>
      <c r="F72" s="6">
        <f>IF($A72="","",TEXT($A72,"yyyy-mm"))</f>
        <v/>
      </c>
    </row>
    <row r="73">
      <c r="A73" s="7" t="n"/>
      <c r="C73" s="8" t="n"/>
      <c r="F73" s="6">
        <f>IF($A73="","",TEXT($A73,"yyyy-mm"))</f>
        <v/>
      </c>
    </row>
    <row r="74">
      <c r="A74" s="7" t="n"/>
      <c r="C74" s="8" t="n"/>
      <c r="F74" s="6">
        <f>IF($A74="","",TEXT($A74,"yyyy-mm"))</f>
        <v/>
      </c>
    </row>
    <row r="75">
      <c r="A75" s="7" t="n"/>
      <c r="C75" s="8" t="n"/>
      <c r="F75" s="6">
        <f>IF($A75="","",TEXT($A75,"yyyy-mm"))</f>
        <v/>
      </c>
    </row>
    <row r="76">
      <c r="A76" s="7" t="n"/>
      <c r="C76" s="8" t="n"/>
      <c r="F76" s="6">
        <f>IF($A76="","",TEXT($A76,"yyyy-mm"))</f>
        <v/>
      </c>
    </row>
    <row r="77">
      <c r="A77" s="7" t="n"/>
      <c r="C77" s="8" t="n"/>
      <c r="F77" s="6">
        <f>IF($A77="","",TEXT($A77,"yyyy-mm"))</f>
        <v/>
      </c>
    </row>
    <row r="78">
      <c r="A78" s="7" t="n"/>
      <c r="C78" s="8" t="n"/>
      <c r="F78" s="6">
        <f>IF($A78="","",TEXT($A78,"yyyy-mm"))</f>
        <v/>
      </c>
    </row>
    <row r="79">
      <c r="A79" s="7" t="n"/>
      <c r="C79" s="8" t="n"/>
      <c r="F79" s="6">
        <f>IF($A79="","",TEXT($A79,"yyyy-mm"))</f>
        <v/>
      </c>
    </row>
    <row r="80">
      <c r="A80" s="7" t="n"/>
      <c r="C80" s="8" t="n"/>
      <c r="F80" s="6">
        <f>IF($A80="","",TEXT($A80,"yyyy-mm"))</f>
        <v/>
      </c>
    </row>
    <row r="81">
      <c r="A81" s="7" t="n"/>
      <c r="C81" s="8" t="n"/>
      <c r="F81" s="6">
        <f>IF($A81="","",TEXT($A81,"yyyy-mm"))</f>
        <v/>
      </c>
    </row>
    <row r="82">
      <c r="A82" s="7" t="n"/>
      <c r="C82" s="8" t="n"/>
      <c r="F82" s="6">
        <f>IF($A82="","",TEXT($A82,"yyyy-mm"))</f>
        <v/>
      </c>
    </row>
    <row r="83">
      <c r="A83" s="7" t="n"/>
      <c r="C83" s="8" t="n"/>
      <c r="F83" s="6">
        <f>IF($A83="","",TEXT($A83,"yyyy-mm"))</f>
        <v/>
      </c>
    </row>
    <row r="84">
      <c r="A84" s="7" t="n"/>
      <c r="C84" s="8" t="n"/>
      <c r="F84" s="6">
        <f>IF($A84="","",TEXT($A84,"yyyy-mm"))</f>
        <v/>
      </c>
    </row>
    <row r="85">
      <c r="A85" s="7" t="n"/>
      <c r="C85" s="8" t="n"/>
      <c r="F85" s="6">
        <f>IF($A85="","",TEXT($A85,"yyyy-mm"))</f>
        <v/>
      </c>
    </row>
    <row r="86">
      <c r="A86" s="7" t="n"/>
      <c r="C86" s="8" t="n"/>
      <c r="F86" s="6">
        <f>IF($A86="","",TEXT($A86,"yyyy-mm"))</f>
        <v/>
      </c>
    </row>
    <row r="87">
      <c r="A87" s="7" t="n"/>
      <c r="C87" s="8" t="n"/>
      <c r="F87" s="6">
        <f>IF($A87="","",TEXT($A87,"yyyy-mm"))</f>
        <v/>
      </c>
    </row>
    <row r="88">
      <c r="A88" s="7" t="n"/>
      <c r="C88" s="8" t="n"/>
      <c r="F88" s="6">
        <f>IF($A88="","",TEXT($A88,"yyyy-mm"))</f>
        <v/>
      </c>
    </row>
    <row r="89">
      <c r="A89" s="7" t="n"/>
      <c r="C89" s="8" t="n"/>
      <c r="F89" s="6">
        <f>IF($A89="","",TEXT($A89,"yyyy-mm"))</f>
        <v/>
      </c>
    </row>
    <row r="90">
      <c r="A90" s="7" t="n"/>
      <c r="C90" s="8" t="n"/>
      <c r="F90" s="6">
        <f>IF($A90="","",TEXT($A90,"yyyy-mm"))</f>
        <v/>
      </c>
    </row>
    <row r="91">
      <c r="A91" s="7" t="n"/>
      <c r="C91" s="8" t="n"/>
      <c r="F91" s="6">
        <f>IF($A91="","",TEXT($A91,"yyyy-mm"))</f>
        <v/>
      </c>
    </row>
    <row r="92">
      <c r="A92" s="7" t="n"/>
      <c r="C92" s="8" t="n"/>
      <c r="F92" s="6">
        <f>IF($A92="","",TEXT($A92,"yyyy-mm"))</f>
        <v/>
      </c>
    </row>
    <row r="93">
      <c r="A93" s="7" t="n"/>
      <c r="C93" s="8" t="n"/>
      <c r="F93" s="6">
        <f>IF($A93="","",TEXT($A93,"yyyy-mm"))</f>
        <v/>
      </c>
    </row>
    <row r="94">
      <c r="A94" s="7" t="n"/>
      <c r="C94" s="8" t="n"/>
      <c r="F94" s="6">
        <f>IF($A94="","",TEXT($A94,"yyyy-mm"))</f>
        <v/>
      </c>
    </row>
    <row r="95">
      <c r="A95" s="7" t="n"/>
      <c r="C95" s="8" t="n"/>
      <c r="F95" s="6">
        <f>IF($A95="","",TEXT($A95,"yyyy-mm"))</f>
        <v/>
      </c>
    </row>
    <row r="96">
      <c r="A96" s="7" t="n"/>
      <c r="C96" s="8" t="n"/>
      <c r="F96" s="6">
        <f>IF($A96="","",TEXT($A96,"yyyy-mm"))</f>
        <v/>
      </c>
    </row>
    <row r="97">
      <c r="A97" s="7" t="n"/>
      <c r="C97" s="8" t="n"/>
      <c r="F97" s="6">
        <f>IF($A97="","",TEXT($A97,"yyyy-mm"))</f>
        <v/>
      </c>
    </row>
    <row r="98">
      <c r="A98" s="7" t="n"/>
      <c r="C98" s="8" t="n"/>
      <c r="F98" s="6">
        <f>IF($A98="","",TEXT($A98,"yyyy-mm"))</f>
        <v/>
      </c>
    </row>
    <row r="99">
      <c r="A99" s="7" t="n"/>
      <c r="C99" s="8" t="n"/>
      <c r="F99" s="6">
        <f>IF($A99="","",TEXT($A99,"yyyy-mm"))</f>
        <v/>
      </c>
    </row>
    <row r="100">
      <c r="A100" s="7" t="n"/>
      <c r="C100" s="8" t="n"/>
      <c r="F100" s="6">
        <f>IF($A100="","",TEXT($A100,"yyyy-mm"))</f>
        <v/>
      </c>
    </row>
    <row r="101">
      <c r="A101" s="7" t="n"/>
      <c r="C101" s="8" t="n"/>
      <c r="F101" s="6">
        <f>IF($A101="","",TEXT($A101,"yyyy-mm"))</f>
        <v/>
      </c>
    </row>
    <row r="102">
      <c r="A102" s="7" t="n"/>
      <c r="C102" s="8" t="n"/>
      <c r="F102" s="6">
        <f>IF($A102="","",TEXT($A102,"yyyy-mm"))</f>
        <v/>
      </c>
    </row>
    <row r="103">
      <c r="A103" s="7" t="n"/>
      <c r="C103" s="8" t="n"/>
      <c r="F103" s="6">
        <f>IF($A103="","",TEXT($A103,"yyyy-mm"))</f>
        <v/>
      </c>
    </row>
    <row r="104">
      <c r="A104" s="7" t="n"/>
      <c r="C104" s="8" t="n"/>
      <c r="F104" s="6">
        <f>IF($A104="","",TEXT($A104,"yyyy-mm"))</f>
        <v/>
      </c>
    </row>
    <row r="105">
      <c r="A105" s="7" t="n"/>
      <c r="C105" s="8" t="n"/>
      <c r="F105" s="6">
        <f>IF($A105="","",TEXT($A105,"yyyy-mm"))</f>
        <v/>
      </c>
    </row>
    <row r="106">
      <c r="A106" s="7" t="n"/>
      <c r="C106" s="8" t="n"/>
      <c r="F106" s="6">
        <f>IF($A106="","",TEXT($A106,"yyyy-mm"))</f>
        <v/>
      </c>
    </row>
    <row r="107">
      <c r="A107" s="7" t="n"/>
      <c r="C107" s="8" t="n"/>
      <c r="F107" s="6">
        <f>IF($A107="","",TEXT($A107,"yyyy-mm"))</f>
        <v/>
      </c>
    </row>
    <row r="108">
      <c r="A108" s="7" t="n"/>
      <c r="C108" s="8" t="n"/>
      <c r="F108" s="6">
        <f>IF($A108="","",TEXT($A108,"yyyy-mm"))</f>
        <v/>
      </c>
    </row>
    <row r="109">
      <c r="A109" s="7" t="n"/>
      <c r="C109" s="8" t="n"/>
      <c r="F109" s="6">
        <f>IF($A109="","",TEXT($A109,"yyyy-mm"))</f>
        <v/>
      </c>
    </row>
    <row r="110">
      <c r="A110" s="7" t="n"/>
      <c r="C110" s="8" t="n"/>
      <c r="F110" s="6">
        <f>IF($A110="","",TEXT($A110,"yyyy-mm"))</f>
        <v/>
      </c>
    </row>
    <row r="111">
      <c r="A111" s="7" t="n"/>
      <c r="C111" s="8" t="n"/>
      <c r="F111" s="6">
        <f>IF($A111="","",TEXT($A111,"yyyy-mm"))</f>
        <v/>
      </c>
    </row>
    <row r="112">
      <c r="A112" s="7" t="n"/>
      <c r="C112" s="8" t="n"/>
      <c r="F112" s="6">
        <f>IF($A112="","",TEXT($A112,"yyyy-mm"))</f>
        <v/>
      </c>
    </row>
    <row r="113">
      <c r="A113" s="7" t="n"/>
      <c r="C113" s="8" t="n"/>
      <c r="F113" s="6">
        <f>IF($A113="","",TEXT($A113,"yyyy-mm"))</f>
        <v/>
      </c>
    </row>
    <row r="114">
      <c r="A114" s="7" t="n"/>
      <c r="C114" s="8" t="n"/>
      <c r="F114" s="6">
        <f>IF($A114="","",TEXT($A114,"yyyy-mm"))</f>
        <v/>
      </c>
    </row>
    <row r="115">
      <c r="A115" s="7" t="n"/>
      <c r="C115" s="8" t="n"/>
      <c r="F115" s="6">
        <f>IF($A115="","",TEXT($A115,"yyyy-mm"))</f>
        <v/>
      </c>
    </row>
    <row r="116">
      <c r="A116" s="7" t="n"/>
      <c r="C116" s="8" t="n"/>
      <c r="F116" s="6">
        <f>IF($A116="","",TEXT($A116,"yyyy-mm"))</f>
        <v/>
      </c>
    </row>
    <row r="117">
      <c r="A117" s="7" t="n"/>
      <c r="C117" s="8" t="n"/>
      <c r="F117" s="6">
        <f>IF($A117="","",TEXT($A117,"yyyy-mm"))</f>
        <v/>
      </c>
    </row>
    <row r="118">
      <c r="A118" s="7" t="n"/>
      <c r="C118" s="8" t="n"/>
      <c r="F118" s="6">
        <f>IF($A118="","",TEXT($A118,"yyyy-mm"))</f>
        <v/>
      </c>
    </row>
    <row r="119">
      <c r="A119" s="7" t="n"/>
      <c r="C119" s="8" t="n"/>
      <c r="F119" s="6">
        <f>IF($A119="","",TEXT($A119,"yyyy-mm"))</f>
        <v/>
      </c>
    </row>
    <row r="120">
      <c r="A120" s="7" t="n"/>
      <c r="C120" s="8" t="n"/>
      <c r="F120" s="6">
        <f>IF($A120="","",TEXT($A120,"yyyy-mm"))</f>
        <v/>
      </c>
    </row>
    <row r="121">
      <c r="A121" s="7" t="n"/>
      <c r="C121" s="8" t="n"/>
      <c r="F121" s="6">
        <f>IF($A121="","",TEXT($A121,"yyyy-mm"))</f>
        <v/>
      </c>
    </row>
    <row r="122">
      <c r="A122" s="7" t="n"/>
      <c r="C122" s="8" t="n"/>
      <c r="F122" s="6">
        <f>IF($A122="","",TEXT($A122,"yyyy-mm"))</f>
        <v/>
      </c>
    </row>
    <row r="123">
      <c r="A123" s="7" t="n"/>
      <c r="C123" s="8" t="n"/>
      <c r="F123" s="6">
        <f>IF($A123="","",TEXT($A123,"yyyy-mm"))</f>
        <v/>
      </c>
    </row>
    <row r="124">
      <c r="A124" s="7" t="n"/>
      <c r="C124" s="8" t="n"/>
      <c r="F124" s="6">
        <f>IF($A124="","",TEXT($A124,"yyyy-mm"))</f>
        <v/>
      </c>
    </row>
    <row r="125">
      <c r="A125" s="7" t="n"/>
      <c r="C125" s="8" t="n"/>
      <c r="F125" s="6">
        <f>IF($A125="","",TEXT($A125,"yyyy-mm"))</f>
        <v/>
      </c>
    </row>
    <row r="126">
      <c r="A126" s="7" t="n"/>
      <c r="C126" s="8" t="n"/>
      <c r="F126" s="6">
        <f>IF($A126="","",TEXT($A126,"yyyy-mm"))</f>
        <v/>
      </c>
    </row>
    <row r="127">
      <c r="A127" s="7" t="n"/>
      <c r="C127" s="8" t="n"/>
      <c r="F127" s="6">
        <f>IF($A127="","",TEXT($A127,"yyyy-mm"))</f>
        <v/>
      </c>
    </row>
    <row r="128">
      <c r="A128" s="7" t="n"/>
      <c r="C128" s="8" t="n"/>
      <c r="F128" s="6">
        <f>IF($A128="","",TEXT($A128,"yyyy-mm"))</f>
        <v/>
      </c>
    </row>
    <row r="129">
      <c r="A129" s="7" t="n"/>
      <c r="C129" s="8" t="n"/>
      <c r="F129" s="6">
        <f>IF($A129="","",TEXT($A129,"yyyy-mm"))</f>
        <v/>
      </c>
    </row>
    <row r="130">
      <c r="A130" s="7" t="n"/>
      <c r="C130" s="8" t="n"/>
      <c r="F130" s="6">
        <f>IF($A130="","",TEXT($A130,"yyyy-mm"))</f>
        <v/>
      </c>
    </row>
    <row r="131">
      <c r="A131" s="7" t="n"/>
      <c r="C131" s="8" t="n"/>
      <c r="F131" s="6">
        <f>IF($A131="","",TEXT($A131,"yyyy-mm"))</f>
        <v/>
      </c>
    </row>
    <row r="132">
      <c r="A132" s="7" t="n"/>
      <c r="C132" s="8" t="n"/>
      <c r="F132" s="6">
        <f>IF($A132="","",TEXT($A132,"yyyy-mm"))</f>
        <v/>
      </c>
    </row>
    <row r="133">
      <c r="A133" s="7" t="n"/>
      <c r="C133" s="8" t="n"/>
      <c r="F133" s="6">
        <f>IF($A133="","",TEXT($A133,"yyyy-mm"))</f>
        <v/>
      </c>
    </row>
    <row r="134">
      <c r="A134" s="7" t="n"/>
      <c r="C134" s="8" t="n"/>
      <c r="F134" s="6">
        <f>IF($A134="","",TEXT($A134,"yyyy-mm"))</f>
        <v/>
      </c>
    </row>
    <row r="135">
      <c r="A135" s="7" t="n"/>
      <c r="C135" s="8" t="n"/>
      <c r="F135" s="6">
        <f>IF($A135="","",TEXT($A135,"yyyy-mm"))</f>
        <v/>
      </c>
    </row>
    <row r="136">
      <c r="A136" s="7" t="n"/>
      <c r="C136" s="8" t="n"/>
      <c r="F136" s="6">
        <f>IF($A136="","",TEXT($A136,"yyyy-mm"))</f>
        <v/>
      </c>
    </row>
    <row r="137">
      <c r="A137" s="7" t="n"/>
      <c r="C137" s="8" t="n"/>
      <c r="F137" s="6">
        <f>IF($A137="","",TEXT($A137,"yyyy-mm"))</f>
        <v/>
      </c>
    </row>
    <row r="138">
      <c r="A138" s="7" t="n"/>
      <c r="C138" s="8" t="n"/>
      <c r="F138" s="6">
        <f>IF($A138="","",TEXT($A138,"yyyy-mm"))</f>
        <v/>
      </c>
    </row>
    <row r="139">
      <c r="A139" s="7" t="n"/>
      <c r="C139" s="8" t="n"/>
      <c r="F139" s="6">
        <f>IF($A139="","",TEXT($A139,"yyyy-mm"))</f>
        <v/>
      </c>
    </row>
    <row r="140">
      <c r="A140" s="7" t="n"/>
      <c r="C140" s="8" t="n"/>
      <c r="F140" s="6">
        <f>IF($A140="","",TEXT($A140,"yyyy-mm"))</f>
        <v/>
      </c>
    </row>
    <row r="141">
      <c r="A141" s="7" t="n"/>
      <c r="C141" s="8" t="n"/>
      <c r="F141" s="6">
        <f>IF($A141="","",TEXT($A141,"yyyy-mm"))</f>
        <v/>
      </c>
    </row>
    <row r="142">
      <c r="A142" s="7" t="n"/>
      <c r="C142" s="8" t="n"/>
      <c r="F142" s="6">
        <f>IF($A142="","",TEXT($A142,"yyyy-mm"))</f>
        <v/>
      </c>
    </row>
    <row r="143">
      <c r="A143" s="7" t="n"/>
      <c r="C143" s="8" t="n"/>
      <c r="F143" s="6">
        <f>IF($A143="","",TEXT($A143,"yyyy-mm"))</f>
        <v/>
      </c>
    </row>
    <row r="144">
      <c r="A144" s="7" t="n"/>
      <c r="C144" s="8" t="n"/>
      <c r="F144" s="6">
        <f>IF($A144="","",TEXT($A144,"yyyy-mm"))</f>
        <v/>
      </c>
    </row>
    <row r="145">
      <c r="A145" s="7" t="n"/>
      <c r="C145" s="8" t="n"/>
      <c r="F145" s="6">
        <f>IF($A145="","",TEXT($A145,"yyyy-mm"))</f>
        <v/>
      </c>
    </row>
    <row r="146">
      <c r="A146" s="7" t="n"/>
      <c r="C146" s="8" t="n"/>
      <c r="F146" s="6">
        <f>IF($A146="","",TEXT($A146,"yyyy-mm"))</f>
        <v/>
      </c>
    </row>
    <row r="147">
      <c r="A147" s="7" t="n"/>
      <c r="C147" s="8" t="n"/>
      <c r="F147" s="6">
        <f>IF($A147="","",TEXT($A147,"yyyy-mm"))</f>
        <v/>
      </c>
    </row>
    <row r="148">
      <c r="A148" s="7" t="n"/>
      <c r="C148" s="8" t="n"/>
      <c r="F148" s="6">
        <f>IF($A148="","",TEXT($A148,"yyyy-mm"))</f>
        <v/>
      </c>
    </row>
    <row r="149">
      <c r="A149" s="7" t="n"/>
      <c r="C149" s="8" t="n"/>
      <c r="F149" s="6">
        <f>IF($A149="","",TEXT($A149,"yyyy-mm"))</f>
        <v/>
      </c>
    </row>
    <row r="150">
      <c r="A150" s="7" t="n"/>
      <c r="C150" s="8" t="n"/>
      <c r="F150" s="6">
        <f>IF($A150="","",TEXT($A150,"yyyy-mm"))</f>
        <v/>
      </c>
    </row>
    <row r="151">
      <c r="A151" s="7" t="n"/>
      <c r="C151" s="8" t="n"/>
      <c r="F151" s="6">
        <f>IF($A151="","",TEXT($A151,"yyyy-mm"))</f>
        <v/>
      </c>
    </row>
    <row r="152">
      <c r="A152" s="7" t="n"/>
      <c r="C152" s="8" t="n"/>
      <c r="F152" s="6">
        <f>IF($A152="","",TEXT($A152,"yyyy-mm"))</f>
        <v/>
      </c>
    </row>
    <row r="153">
      <c r="A153" s="7" t="n"/>
      <c r="C153" s="8" t="n"/>
      <c r="F153" s="6">
        <f>IF($A153="","",TEXT($A153,"yyyy-mm"))</f>
        <v/>
      </c>
    </row>
    <row r="154">
      <c r="A154" s="7" t="n"/>
      <c r="C154" s="8" t="n"/>
      <c r="F154" s="6">
        <f>IF($A154="","",TEXT($A154,"yyyy-mm"))</f>
        <v/>
      </c>
    </row>
    <row r="155">
      <c r="A155" s="7" t="n"/>
      <c r="C155" s="8" t="n"/>
      <c r="F155" s="6">
        <f>IF($A155="","",TEXT($A155,"yyyy-mm"))</f>
        <v/>
      </c>
    </row>
    <row r="156">
      <c r="A156" s="7" t="n"/>
      <c r="C156" s="8" t="n"/>
      <c r="F156" s="6">
        <f>IF($A156="","",TEXT($A156,"yyyy-mm"))</f>
        <v/>
      </c>
    </row>
    <row r="157">
      <c r="A157" s="7" t="n"/>
      <c r="C157" s="8" t="n"/>
      <c r="F157" s="6">
        <f>IF($A157="","",TEXT($A157,"yyyy-mm"))</f>
        <v/>
      </c>
    </row>
    <row r="158">
      <c r="A158" s="7" t="n"/>
      <c r="C158" s="8" t="n"/>
      <c r="F158" s="6">
        <f>IF($A158="","",TEXT($A158,"yyyy-mm"))</f>
        <v/>
      </c>
    </row>
    <row r="159">
      <c r="A159" s="7" t="n"/>
      <c r="C159" s="8" t="n"/>
      <c r="F159" s="6">
        <f>IF($A159="","",TEXT($A159,"yyyy-mm"))</f>
        <v/>
      </c>
    </row>
    <row r="160">
      <c r="A160" s="7" t="n"/>
      <c r="C160" s="8" t="n"/>
      <c r="F160" s="6">
        <f>IF($A160="","",TEXT($A160,"yyyy-mm"))</f>
        <v/>
      </c>
    </row>
    <row r="161">
      <c r="A161" s="7" t="n"/>
      <c r="C161" s="8" t="n"/>
      <c r="F161" s="6">
        <f>IF($A161="","",TEXT($A161,"yyyy-mm"))</f>
        <v/>
      </c>
    </row>
    <row r="162">
      <c r="A162" s="7" t="n"/>
      <c r="C162" s="8" t="n"/>
      <c r="F162" s="6">
        <f>IF($A162="","",TEXT($A162,"yyyy-mm"))</f>
        <v/>
      </c>
    </row>
    <row r="163">
      <c r="A163" s="7" t="n"/>
      <c r="C163" s="8" t="n"/>
      <c r="F163" s="6">
        <f>IF($A163="","",TEXT($A163,"yyyy-mm"))</f>
        <v/>
      </c>
    </row>
    <row r="164">
      <c r="A164" s="7" t="n"/>
      <c r="C164" s="8" t="n"/>
      <c r="F164" s="6">
        <f>IF($A164="","",TEXT($A164,"yyyy-mm"))</f>
        <v/>
      </c>
    </row>
    <row r="165">
      <c r="A165" s="7" t="n"/>
      <c r="C165" s="8" t="n"/>
      <c r="F165" s="6">
        <f>IF($A165="","",TEXT($A165,"yyyy-mm"))</f>
        <v/>
      </c>
    </row>
    <row r="166">
      <c r="A166" s="7" t="n"/>
      <c r="C166" s="8" t="n"/>
      <c r="F166" s="6">
        <f>IF($A166="","",TEXT($A166,"yyyy-mm"))</f>
        <v/>
      </c>
    </row>
    <row r="167">
      <c r="A167" s="7" t="n"/>
      <c r="C167" s="8" t="n"/>
      <c r="F167" s="6">
        <f>IF($A167="","",TEXT($A167,"yyyy-mm"))</f>
        <v/>
      </c>
    </row>
    <row r="168">
      <c r="A168" s="7" t="n"/>
      <c r="C168" s="8" t="n"/>
      <c r="F168" s="6">
        <f>IF($A168="","",TEXT($A168,"yyyy-mm"))</f>
        <v/>
      </c>
    </row>
    <row r="169">
      <c r="A169" s="7" t="n"/>
      <c r="C169" s="8" t="n"/>
      <c r="F169" s="6">
        <f>IF($A169="","",TEXT($A169,"yyyy-mm"))</f>
        <v/>
      </c>
    </row>
    <row r="170">
      <c r="A170" s="7" t="n"/>
      <c r="C170" s="8" t="n"/>
      <c r="F170" s="6">
        <f>IF($A170="","",TEXT($A170,"yyyy-mm"))</f>
        <v/>
      </c>
    </row>
    <row r="171">
      <c r="A171" s="7" t="n"/>
      <c r="C171" s="8" t="n"/>
      <c r="F171" s="6">
        <f>IF($A171="","",TEXT($A171,"yyyy-mm"))</f>
        <v/>
      </c>
    </row>
    <row r="172">
      <c r="A172" s="7" t="n"/>
      <c r="C172" s="8" t="n"/>
      <c r="F172" s="6">
        <f>IF($A172="","",TEXT($A172,"yyyy-mm"))</f>
        <v/>
      </c>
    </row>
    <row r="173">
      <c r="A173" s="7" t="n"/>
      <c r="C173" s="8" t="n"/>
      <c r="F173" s="6">
        <f>IF($A173="","",TEXT($A173,"yyyy-mm"))</f>
        <v/>
      </c>
    </row>
    <row r="174">
      <c r="A174" s="7" t="n"/>
      <c r="C174" s="8" t="n"/>
      <c r="F174" s="6">
        <f>IF($A174="","",TEXT($A174,"yyyy-mm"))</f>
        <v/>
      </c>
    </row>
    <row r="175">
      <c r="A175" s="7" t="n"/>
      <c r="C175" s="8" t="n"/>
      <c r="F175" s="6">
        <f>IF($A175="","",TEXT($A175,"yyyy-mm"))</f>
        <v/>
      </c>
    </row>
    <row r="176">
      <c r="A176" s="7" t="n"/>
      <c r="C176" s="8" t="n"/>
      <c r="F176" s="6">
        <f>IF($A176="","",TEXT($A176,"yyyy-mm"))</f>
        <v/>
      </c>
    </row>
    <row r="177">
      <c r="A177" s="7" t="n"/>
      <c r="C177" s="8" t="n"/>
      <c r="F177" s="6">
        <f>IF($A177="","",TEXT($A177,"yyyy-mm"))</f>
        <v/>
      </c>
    </row>
    <row r="178">
      <c r="A178" s="7" t="n"/>
      <c r="C178" s="8" t="n"/>
      <c r="F178" s="6">
        <f>IF($A178="","",TEXT($A178,"yyyy-mm"))</f>
        <v/>
      </c>
    </row>
    <row r="179">
      <c r="A179" s="7" t="n"/>
      <c r="C179" s="8" t="n"/>
      <c r="F179" s="6">
        <f>IF($A179="","",TEXT($A179,"yyyy-mm"))</f>
        <v/>
      </c>
    </row>
    <row r="180">
      <c r="A180" s="7" t="n"/>
      <c r="C180" s="8" t="n"/>
      <c r="F180" s="6">
        <f>IF($A180="","",TEXT($A180,"yyyy-mm"))</f>
        <v/>
      </c>
    </row>
    <row r="181">
      <c r="A181" s="7" t="n"/>
      <c r="C181" s="8" t="n"/>
      <c r="F181" s="6">
        <f>IF($A181="","",TEXT($A181,"yyyy-mm"))</f>
        <v/>
      </c>
    </row>
    <row r="182">
      <c r="A182" s="7" t="n"/>
      <c r="C182" s="8" t="n"/>
      <c r="F182" s="6">
        <f>IF($A182="","",TEXT($A182,"yyyy-mm"))</f>
        <v/>
      </c>
    </row>
    <row r="183">
      <c r="A183" s="7" t="n"/>
      <c r="C183" s="8" t="n"/>
      <c r="F183" s="6">
        <f>IF($A183="","",TEXT($A183,"yyyy-mm"))</f>
        <v/>
      </c>
    </row>
    <row r="184">
      <c r="A184" s="7" t="n"/>
      <c r="C184" s="8" t="n"/>
      <c r="F184" s="6">
        <f>IF($A184="","",TEXT($A184,"yyyy-mm"))</f>
        <v/>
      </c>
    </row>
    <row r="185">
      <c r="A185" s="7" t="n"/>
      <c r="C185" s="8" t="n"/>
      <c r="F185" s="6">
        <f>IF($A185="","",TEXT($A185,"yyyy-mm"))</f>
        <v/>
      </c>
    </row>
    <row r="186">
      <c r="A186" s="7" t="n"/>
      <c r="C186" s="8" t="n"/>
      <c r="F186" s="6">
        <f>IF($A186="","",TEXT($A186,"yyyy-mm"))</f>
        <v/>
      </c>
    </row>
    <row r="187">
      <c r="A187" s="7" t="n"/>
      <c r="C187" s="8" t="n"/>
      <c r="F187" s="6">
        <f>IF($A187="","",TEXT($A187,"yyyy-mm"))</f>
        <v/>
      </c>
    </row>
    <row r="188">
      <c r="A188" s="7" t="n"/>
      <c r="C188" s="8" t="n"/>
      <c r="F188" s="6">
        <f>IF($A188="","",TEXT($A188,"yyyy-mm"))</f>
        <v/>
      </c>
    </row>
    <row r="189">
      <c r="A189" s="7" t="n"/>
      <c r="C189" s="8" t="n"/>
      <c r="F189" s="6">
        <f>IF($A189="","",TEXT($A189,"yyyy-mm"))</f>
        <v/>
      </c>
    </row>
    <row r="190">
      <c r="A190" s="7" t="n"/>
      <c r="C190" s="8" t="n"/>
      <c r="F190" s="6">
        <f>IF($A190="","",TEXT($A190,"yyyy-mm"))</f>
        <v/>
      </c>
    </row>
    <row r="191">
      <c r="A191" s="7" t="n"/>
      <c r="C191" s="8" t="n"/>
      <c r="F191" s="6">
        <f>IF($A191="","",TEXT($A191,"yyyy-mm"))</f>
        <v/>
      </c>
    </row>
    <row r="192">
      <c r="A192" s="7" t="n"/>
      <c r="C192" s="8" t="n"/>
      <c r="F192" s="6">
        <f>IF($A192="","",TEXT($A192,"yyyy-mm"))</f>
        <v/>
      </c>
    </row>
    <row r="193">
      <c r="A193" s="7" t="n"/>
      <c r="C193" s="8" t="n"/>
      <c r="F193" s="6">
        <f>IF($A193="","",TEXT($A193,"yyyy-mm"))</f>
        <v/>
      </c>
    </row>
    <row r="194">
      <c r="A194" s="7" t="n"/>
      <c r="C194" s="8" t="n"/>
      <c r="F194" s="6">
        <f>IF($A194="","",TEXT($A194,"yyyy-mm"))</f>
        <v/>
      </c>
    </row>
    <row r="195">
      <c r="A195" s="7" t="n"/>
      <c r="C195" s="8" t="n"/>
      <c r="F195" s="6">
        <f>IF($A195="","",TEXT($A195,"yyyy-mm"))</f>
        <v/>
      </c>
    </row>
    <row r="196">
      <c r="A196" s="7" t="n"/>
      <c r="C196" s="8" t="n"/>
      <c r="F196" s="6">
        <f>IF($A196="","",TEXT($A196,"yyyy-mm"))</f>
        <v/>
      </c>
    </row>
    <row r="197">
      <c r="A197" s="7" t="n"/>
      <c r="C197" s="8" t="n"/>
      <c r="F197" s="6">
        <f>IF($A197="","",TEXT($A197,"yyyy-mm"))</f>
        <v/>
      </c>
    </row>
    <row r="198">
      <c r="A198" s="7" t="n"/>
      <c r="C198" s="8" t="n"/>
      <c r="F198" s="6">
        <f>IF($A198="","",TEXT($A198,"yyyy-mm"))</f>
        <v/>
      </c>
    </row>
    <row r="199">
      <c r="A199" s="7" t="n"/>
      <c r="C199" s="8" t="n"/>
      <c r="F199" s="6">
        <f>IF($A199="","",TEXT($A199,"yyyy-mm"))</f>
        <v/>
      </c>
    </row>
    <row r="200">
      <c r="A200" s="7" t="n"/>
      <c r="C200" s="8" t="n"/>
      <c r="F200" s="6">
        <f>IF($A200="","",TEXT($A200,"yyyy-mm"))</f>
        <v/>
      </c>
    </row>
    <row r="201">
      <c r="A201" s="7" t="n"/>
      <c r="C201" s="8" t="n"/>
      <c r="F201" s="6">
        <f>IF($A201="","",TEXT($A201,"yyyy-mm"))</f>
        <v/>
      </c>
    </row>
    <row r="202">
      <c r="A202" s="7" t="n"/>
      <c r="C202" s="8" t="n"/>
      <c r="F202" s="6">
        <f>IF($A202="","",TEXT($A202,"yyyy-mm"))</f>
        <v/>
      </c>
    </row>
    <row r="203">
      <c r="A203" s="7" t="n"/>
      <c r="C203" s="8" t="n"/>
      <c r="F203" s="6">
        <f>IF($A203="","",TEXT($A203,"yyyy-mm"))</f>
        <v/>
      </c>
    </row>
    <row r="204">
      <c r="A204" s="7" t="n"/>
      <c r="C204" s="8" t="n"/>
      <c r="F204" s="6">
        <f>IF($A204="","",TEXT($A204,"yyyy-mm"))</f>
        <v/>
      </c>
    </row>
    <row r="205">
      <c r="A205" s="7" t="n"/>
      <c r="C205" s="8" t="n"/>
      <c r="F205" s="6">
        <f>IF($A205="","",TEXT($A205,"yyyy-mm"))</f>
        <v/>
      </c>
    </row>
    <row r="206">
      <c r="A206" s="7" t="n"/>
      <c r="C206" s="8" t="n"/>
      <c r="F206" s="6">
        <f>IF($A206="","",TEXT($A206,"yyyy-mm"))</f>
        <v/>
      </c>
    </row>
    <row r="207">
      <c r="A207" s="7" t="n"/>
      <c r="C207" s="8" t="n"/>
      <c r="F207" s="6">
        <f>IF($A207="","",TEXT($A207,"yyyy-mm"))</f>
        <v/>
      </c>
    </row>
    <row r="208">
      <c r="A208" s="7" t="n"/>
      <c r="C208" s="8" t="n"/>
      <c r="F208" s="6">
        <f>IF($A208="","",TEXT($A208,"yyyy-mm"))</f>
        <v/>
      </c>
    </row>
    <row r="209">
      <c r="A209" s="7" t="n"/>
      <c r="C209" s="8" t="n"/>
      <c r="F209" s="6">
        <f>IF($A209="","",TEXT($A209,"yyyy-mm"))</f>
        <v/>
      </c>
    </row>
    <row r="210">
      <c r="A210" s="7" t="n"/>
      <c r="C210" s="8" t="n"/>
      <c r="F210" s="6">
        <f>IF($A210="","",TEXT($A210,"yyyy-mm"))</f>
        <v/>
      </c>
    </row>
    <row r="211">
      <c r="A211" s="7" t="n"/>
      <c r="C211" s="8" t="n"/>
      <c r="F211" s="6">
        <f>IF($A211="","",TEXT($A211,"yyyy-mm"))</f>
        <v/>
      </c>
    </row>
    <row r="212">
      <c r="A212" s="7" t="n"/>
      <c r="C212" s="8" t="n"/>
      <c r="F212" s="6">
        <f>IF($A212="","",TEXT($A212,"yyyy-mm"))</f>
        <v/>
      </c>
    </row>
    <row r="213">
      <c r="A213" s="7" t="n"/>
      <c r="C213" s="8" t="n"/>
      <c r="F213" s="6">
        <f>IF($A213="","",TEXT($A213,"yyyy-mm"))</f>
        <v/>
      </c>
    </row>
    <row r="214">
      <c r="A214" s="7" t="n"/>
      <c r="C214" s="8" t="n"/>
      <c r="F214" s="6">
        <f>IF($A214="","",TEXT($A214,"yyyy-mm"))</f>
        <v/>
      </c>
    </row>
    <row r="215">
      <c r="A215" s="7" t="n"/>
      <c r="C215" s="8" t="n"/>
      <c r="F215" s="6">
        <f>IF($A215="","",TEXT($A215,"yyyy-mm"))</f>
        <v/>
      </c>
    </row>
    <row r="216">
      <c r="A216" s="7" t="n"/>
      <c r="C216" s="8" t="n"/>
      <c r="F216" s="6">
        <f>IF($A216="","",TEXT($A216,"yyyy-mm"))</f>
        <v/>
      </c>
    </row>
    <row r="217">
      <c r="A217" s="7" t="n"/>
      <c r="C217" s="8" t="n"/>
      <c r="F217" s="6">
        <f>IF($A217="","",TEXT($A217,"yyyy-mm"))</f>
        <v/>
      </c>
    </row>
    <row r="218">
      <c r="A218" s="7" t="n"/>
      <c r="C218" s="8" t="n"/>
      <c r="F218" s="6">
        <f>IF($A218="","",TEXT($A218,"yyyy-mm"))</f>
        <v/>
      </c>
    </row>
    <row r="219">
      <c r="A219" s="7" t="n"/>
      <c r="C219" s="8" t="n"/>
      <c r="F219" s="6">
        <f>IF($A219="","",TEXT($A219,"yyyy-mm"))</f>
        <v/>
      </c>
    </row>
    <row r="220">
      <c r="A220" s="7" t="n"/>
      <c r="C220" s="8" t="n"/>
      <c r="F220" s="6">
        <f>IF($A220="","",TEXT($A220,"yyyy-mm"))</f>
        <v/>
      </c>
    </row>
    <row r="221">
      <c r="A221" s="7" t="n"/>
      <c r="C221" s="8" t="n"/>
      <c r="F221" s="6">
        <f>IF($A221="","",TEXT($A221,"yyyy-mm"))</f>
        <v/>
      </c>
    </row>
    <row r="222">
      <c r="A222" s="7" t="n"/>
      <c r="C222" s="8" t="n"/>
      <c r="F222" s="6">
        <f>IF($A222="","",TEXT($A222,"yyyy-mm"))</f>
        <v/>
      </c>
    </row>
    <row r="223">
      <c r="A223" s="7" t="n"/>
      <c r="C223" s="8" t="n"/>
      <c r="F223" s="6">
        <f>IF($A223="","",TEXT($A223,"yyyy-mm"))</f>
        <v/>
      </c>
    </row>
    <row r="224">
      <c r="A224" s="7" t="n"/>
      <c r="C224" s="8" t="n"/>
      <c r="F224" s="6">
        <f>IF($A224="","",TEXT($A224,"yyyy-mm"))</f>
        <v/>
      </c>
    </row>
    <row r="225">
      <c r="A225" s="7" t="n"/>
      <c r="C225" s="8" t="n"/>
      <c r="F225" s="6">
        <f>IF($A225="","",TEXT($A225,"yyyy-mm"))</f>
        <v/>
      </c>
    </row>
    <row r="226">
      <c r="A226" s="7" t="n"/>
      <c r="C226" s="8" t="n"/>
      <c r="F226" s="6">
        <f>IF($A226="","",TEXT($A226,"yyyy-mm"))</f>
        <v/>
      </c>
    </row>
    <row r="227">
      <c r="A227" s="7" t="n"/>
      <c r="C227" s="8" t="n"/>
      <c r="F227" s="6">
        <f>IF($A227="","",TEXT($A227,"yyyy-mm"))</f>
        <v/>
      </c>
    </row>
    <row r="228">
      <c r="A228" s="7" t="n"/>
      <c r="C228" s="8" t="n"/>
      <c r="F228" s="6">
        <f>IF($A228="","",TEXT($A228,"yyyy-mm"))</f>
        <v/>
      </c>
    </row>
    <row r="229">
      <c r="A229" s="7" t="n"/>
      <c r="C229" s="8" t="n"/>
      <c r="F229" s="6">
        <f>IF($A229="","",TEXT($A229,"yyyy-mm"))</f>
        <v/>
      </c>
    </row>
    <row r="230">
      <c r="A230" s="7" t="n"/>
      <c r="C230" s="8" t="n"/>
      <c r="F230" s="6">
        <f>IF($A230="","",TEXT($A230,"yyyy-mm"))</f>
        <v/>
      </c>
    </row>
    <row r="231">
      <c r="A231" s="7" t="n"/>
      <c r="C231" s="8" t="n"/>
      <c r="F231" s="6">
        <f>IF($A231="","",TEXT($A231,"yyyy-mm"))</f>
        <v/>
      </c>
    </row>
    <row r="232">
      <c r="A232" s="7" t="n"/>
      <c r="C232" s="8" t="n"/>
      <c r="F232" s="6">
        <f>IF($A232="","",TEXT($A232,"yyyy-mm"))</f>
        <v/>
      </c>
    </row>
    <row r="233">
      <c r="A233" s="7" t="n"/>
      <c r="C233" s="8" t="n"/>
      <c r="F233" s="6">
        <f>IF($A233="","",TEXT($A233,"yyyy-mm"))</f>
        <v/>
      </c>
    </row>
    <row r="234">
      <c r="A234" s="7" t="n"/>
      <c r="C234" s="8" t="n"/>
      <c r="F234" s="6">
        <f>IF($A234="","",TEXT($A234,"yyyy-mm"))</f>
        <v/>
      </c>
    </row>
    <row r="235">
      <c r="A235" s="7" t="n"/>
      <c r="C235" s="8" t="n"/>
      <c r="F235" s="6">
        <f>IF($A235="","",TEXT($A235,"yyyy-mm"))</f>
        <v/>
      </c>
    </row>
    <row r="236">
      <c r="A236" s="7" t="n"/>
      <c r="C236" s="8" t="n"/>
      <c r="F236" s="6">
        <f>IF($A236="","",TEXT($A236,"yyyy-mm"))</f>
        <v/>
      </c>
    </row>
    <row r="237">
      <c r="A237" s="7" t="n"/>
      <c r="C237" s="8" t="n"/>
      <c r="F237" s="6">
        <f>IF($A237="","",TEXT($A237,"yyyy-mm"))</f>
        <v/>
      </c>
    </row>
    <row r="238">
      <c r="A238" s="7" t="n"/>
      <c r="C238" s="8" t="n"/>
      <c r="F238" s="6">
        <f>IF($A238="","",TEXT($A238,"yyyy-mm"))</f>
        <v/>
      </c>
    </row>
    <row r="239">
      <c r="A239" s="7" t="n"/>
      <c r="C239" s="8" t="n"/>
      <c r="F239" s="6">
        <f>IF($A239="","",TEXT($A239,"yyyy-mm"))</f>
        <v/>
      </c>
    </row>
    <row r="240">
      <c r="A240" s="7" t="n"/>
      <c r="C240" s="8" t="n"/>
      <c r="F240" s="6">
        <f>IF($A240="","",TEXT($A240,"yyyy-mm"))</f>
        <v/>
      </c>
    </row>
    <row r="241">
      <c r="A241" s="7" t="n"/>
      <c r="C241" s="8" t="n"/>
      <c r="F241" s="6">
        <f>IF($A241="","",TEXT($A241,"yyyy-mm"))</f>
        <v/>
      </c>
    </row>
    <row r="242">
      <c r="A242" s="7" t="n"/>
      <c r="C242" s="8" t="n"/>
      <c r="F242" s="6">
        <f>IF($A242="","",TEXT($A242,"yyyy-mm"))</f>
        <v/>
      </c>
    </row>
    <row r="243">
      <c r="A243" s="7" t="n"/>
      <c r="C243" s="8" t="n"/>
      <c r="F243" s="6">
        <f>IF($A243="","",TEXT($A243,"yyyy-mm"))</f>
        <v/>
      </c>
    </row>
    <row r="244">
      <c r="A244" s="7" t="n"/>
      <c r="C244" s="8" t="n"/>
      <c r="F244" s="6">
        <f>IF($A244="","",TEXT($A244,"yyyy-mm"))</f>
        <v/>
      </c>
    </row>
    <row r="245">
      <c r="A245" s="7" t="n"/>
      <c r="C245" s="8" t="n"/>
      <c r="F245" s="6">
        <f>IF($A245="","",TEXT($A245,"yyyy-mm"))</f>
        <v/>
      </c>
    </row>
    <row r="246">
      <c r="A246" s="7" t="n"/>
      <c r="C246" s="8" t="n"/>
      <c r="F246" s="6">
        <f>IF($A246="","",TEXT($A246,"yyyy-mm"))</f>
        <v/>
      </c>
    </row>
    <row r="247">
      <c r="A247" s="7" t="n"/>
      <c r="C247" s="8" t="n"/>
      <c r="F247" s="6">
        <f>IF($A247="","",TEXT($A247,"yyyy-mm"))</f>
        <v/>
      </c>
    </row>
    <row r="248">
      <c r="A248" s="7" t="n"/>
      <c r="C248" s="8" t="n"/>
      <c r="F248" s="6">
        <f>IF($A248="","",TEXT($A248,"yyyy-mm"))</f>
        <v/>
      </c>
    </row>
    <row r="249">
      <c r="A249" s="7" t="n"/>
      <c r="C249" s="8" t="n"/>
      <c r="F249" s="6">
        <f>IF($A249="","",TEXT($A249,"yyyy-mm"))</f>
        <v/>
      </c>
    </row>
    <row r="250">
      <c r="A250" s="7" t="n"/>
      <c r="C250" s="8" t="n"/>
      <c r="F250" s="6">
        <f>IF($A250="","",TEXT($A250,"yyyy-mm"))</f>
        <v/>
      </c>
    </row>
    <row r="251">
      <c r="A251" s="7" t="n"/>
      <c r="C251" s="8" t="n"/>
      <c r="F251" s="6">
        <f>IF($A251="","",TEXT($A251,"yyyy-mm"))</f>
        <v/>
      </c>
    </row>
    <row r="252">
      <c r="A252" s="7" t="n"/>
      <c r="C252" s="8" t="n"/>
      <c r="F252" s="6">
        <f>IF($A252="","",TEXT($A252,"yyyy-mm"))</f>
        <v/>
      </c>
    </row>
    <row r="253">
      <c r="A253" s="7" t="n"/>
      <c r="C253" s="8" t="n"/>
      <c r="F253" s="6">
        <f>IF($A253="","",TEXT($A253,"yyyy-mm"))</f>
        <v/>
      </c>
    </row>
    <row r="254">
      <c r="A254" s="7" t="n"/>
      <c r="C254" s="8" t="n"/>
      <c r="F254" s="6">
        <f>IF($A254="","",TEXT($A254,"yyyy-mm"))</f>
        <v/>
      </c>
    </row>
    <row r="255">
      <c r="A255" s="7" t="n"/>
      <c r="C255" s="8" t="n"/>
      <c r="F255" s="6">
        <f>IF($A255="","",TEXT($A255,"yyyy-mm"))</f>
        <v/>
      </c>
    </row>
    <row r="256">
      <c r="A256" s="7" t="n"/>
      <c r="C256" s="8" t="n"/>
      <c r="F256" s="6">
        <f>IF($A256="","",TEXT($A256,"yyyy-mm"))</f>
        <v/>
      </c>
    </row>
    <row r="257">
      <c r="A257" s="7" t="n"/>
      <c r="C257" s="8" t="n"/>
      <c r="F257" s="6">
        <f>IF($A257="","",TEXT($A257,"yyyy-mm"))</f>
        <v/>
      </c>
    </row>
    <row r="258">
      <c r="A258" s="7" t="n"/>
      <c r="C258" s="8" t="n"/>
      <c r="F258" s="6">
        <f>IF($A258="","",TEXT($A258,"yyyy-mm"))</f>
        <v/>
      </c>
    </row>
    <row r="259">
      <c r="A259" s="7" t="n"/>
      <c r="C259" s="8" t="n"/>
      <c r="F259" s="6">
        <f>IF($A259="","",TEXT($A259,"yyyy-mm"))</f>
        <v/>
      </c>
    </row>
    <row r="260">
      <c r="A260" s="7" t="n"/>
      <c r="C260" s="8" t="n"/>
      <c r="F260" s="6">
        <f>IF($A260="","",TEXT($A260,"yyyy-mm"))</f>
        <v/>
      </c>
    </row>
    <row r="261">
      <c r="A261" s="7" t="n"/>
      <c r="C261" s="8" t="n"/>
      <c r="F261" s="6">
        <f>IF($A261="","",TEXT($A261,"yyyy-mm"))</f>
        <v/>
      </c>
    </row>
    <row r="262">
      <c r="A262" s="7" t="n"/>
      <c r="C262" s="8" t="n"/>
      <c r="F262" s="6">
        <f>IF($A262="","",TEXT($A262,"yyyy-mm"))</f>
        <v/>
      </c>
    </row>
    <row r="263">
      <c r="A263" s="7" t="n"/>
      <c r="C263" s="8" t="n"/>
      <c r="F263" s="6">
        <f>IF($A263="","",TEXT($A263,"yyyy-mm"))</f>
        <v/>
      </c>
    </row>
    <row r="264">
      <c r="A264" s="7" t="n"/>
      <c r="C264" s="8" t="n"/>
      <c r="F264" s="6">
        <f>IF($A264="","",TEXT($A264,"yyyy-mm"))</f>
        <v/>
      </c>
    </row>
    <row r="265">
      <c r="A265" s="7" t="n"/>
      <c r="C265" s="8" t="n"/>
      <c r="F265" s="6">
        <f>IF($A265="","",TEXT($A265,"yyyy-mm"))</f>
        <v/>
      </c>
    </row>
    <row r="266">
      <c r="A266" s="7" t="n"/>
      <c r="C266" s="8" t="n"/>
      <c r="F266" s="6">
        <f>IF($A266="","",TEXT($A266,"yyyy-mm"))</f>
        <v/>
      </c>
    </row>
    <row r="267">
      <c r="A267" s="7" t="n"/>
      <c r="C267" s="8" t="n"/>
      <c r="F267" s="6">
        <f>IF($A267="","",TEXT($A267,"yyyy-mm"))</f>
        <v/>
      </c>
    </row>
    <row r="268">
      <c r="A268" s="7" t="n"/>
      <c r="C268" s="8" t="n"/>
      <c r="F268" s="6">
        <f>IF($A268="","",TEXT($A268,"yyyy-mm"))</f>
        <v/>
      </c>
    </row>
    <row r="269">
      <c r="A269" s="7" t="n"/>
      <c r="C269" s="8" t="n"/>
      <c r="F269" s="6">
        <f>IF($A269="","",TEXT($A269,"yyyy-mm"))</f>
        <v/>
      </c>
    </row>
    <row r="270">
      <c r="A270" s="7" t="n"/>
      <c r="C270" s="8" t="n"/>
      <c r="F270" s="6">
        <f>IF($A270="","",TEXT($A270,"yyyy-mm"))</f>
        <v/>
      </c>
    </row>
    <row r="271">
      <c r="A271" s="7" t="n"/>
      <c r="C271" s="8" t="n"/>
      <c r="F271" s="6">
        <f>IF($A271="","",TEXT($A271,"yyyy-mm"))</f>
        <v/>
      </c>
    </row>
    <row r="272">
      <c r="A272" s="7" t="n"/>
      <c r="C272" s="8" t="n"/>
      <c r="F272" s="6">
        <f>IF($A272="","",TEXT($A272,"yyyy-mm"))</f>
        <v/>
      </c>
    </row>
    <row r="273">
      <c r="A273" s="7" t="n"/>
      <c r="C273" s="8" t="n"/>
      <c r="F273" s="6">
        <f>IF($A273="","",TEXT($A273,"yyyy-mm"))</f>
        <v/>
      </c>
    </row>
    <row r="274">
      <c r="A274" s="7" t="n"/>
      <c r="C274" s="8" t="n"/>
      <c r="F274" s="6">
        <f>IF($A274="","",TEXT($A274,"yyyy-mm"))</f>
        <v/>
      </c>
    </row>
    <row r="275">
      <c r="A275" s="7" t="n"/>
      <c r="C275" s="8" t="n"/>
      <c r="F275" s="6">
        <f>IF($A275="","",TEXT($A275,"yyyy-mm"))</f>
        <v/>
      </c>
    </row>
    <row r="276">
      <c r="A276" s="7" t="n"/>
      <c r="C276" s="8" t="n"/>
      <c r="F276" s="6">
        <f>IF($A276="","",TEXT($A276,"yyyy-mm"))</f>
        <v/>
      </c>
    </row>
    <row r="277">
      <c r="A277" s="7" t="n"/>
      <c r="C277" s="8" t="n"/>
      <c r="F277" s="6">
        <f>IF($A277="","",TEXT($A277,"yyyy-mm"))</f>
        <v/>
      </c>
    </row>
    <row r="278">
      <c r="A278" s="7" t="n"/>
      <c r="C278" s="8" t="n"/>
      <c r="F278" s="6">
        <f>IF($A278="","",TEXT($A278,"yyyy-mm"))</f>
        <v/>
      </c>
    </row>
    <row r="279">
      <c r="A279" s="7" t="n"/>
      <c r="C279" s="8" t="n"/>
      <c r="F279" s="6">
        <f>IF($A279="","",TEXT($A279,"yyyy-mm"))</f>
        <v/>
      </c>
    </row>
    <row r="280">
      <c r="A280" s="7" t="n"/>
      <c r="C280" s="8" t="n"/>
      <c r="F280" s="6">
        <f>IF($A280="","",TEXT($A280,"yyyy-mm"))</f>
        <v/>
      </c>
    </row>
    <row r="281">
      <c r="A281" s="7" t="n"/>
      <c r="C281" s="8" t="n"/>
      <c r="F281" s="6">
        <f>IF($A281="","",TEXT($A281,"yyyy-mm"))</f>
        <v/>
      </c>
    </row>
    <row r="282">
      <c r="A282" s="7" t="n"/>
      <c r="C282" s="8" t="n"/>
      <c r="F282" s="6">
        <f>IF($A282="","",TEXT($A282,"yyyy-mm"))</f>
        <v/>
      </c>
    </row>
    <row r="283">
      <c r="A283" s="7" t="n"/>
      <c r="C283" s="8" t="n"/>
      <c r="F283" s="6">
        <f>IF($A283="","",TEXT($A283,"yyyy-mm"))</f>
        <v/>
      </c>
    </row>
    <row r="284">
      <c r="A284" s="7" t="n"/>
      <c r="C284" s="8" t="n"/>
      <c r="F284" s="6">
        <f>IF($A284="","",TEXT($A284,"yyyy-mm"))</f>
        <v/>
      </c>
    </row>
    <row r="285">
      <c r="A285" s="7" t="n"/>
      <c r="C285" s="8" t="n"/>
      <c r="F285" s="6">
        <f>IF($A285="","",TEXT($A285,"yyyy-mm"))</f>
        <v/>
      </c>
    </row>
    <row r="286">
      <c r="A286" s="7" t="n"/>
      <c r="C286" s="8" t="n"/>
      <c r="F286" s="6">
        <f>IF($A286="","",TEXT($A286,"yyyy-mm"))</f>
        <v/>
      </c>
    </row>
    <row r="287">
      <c r="A287" s="7" t="n"/>
      <c r="C287" s="8" t="n"/>
      <c r="F287" s="6">
        <f>IF($A287="","",TEXT($A287,"yyyy-mm"))</f>
        <v/>
      </c>
    </row>
    <row r="288">
      <c r="A288" s="7" t="n"/>
      <c r="C288" s="8" t="n"/>
      <c r="F288" s="6">
        <f>IF($A288="","",TEXT($A288,"yyyy-mm"))</f>
        <v/>
      </c>
    </row>
    <row r="289">
      <c r="A289" s="7" t="n"/>
      <c r="C289" s="8" t="n"/>
      <c r="F289" s="6">
        <f>IF($A289="","",TEXT($A289,"yyyy-mm"))</f>
        <v/>
      </c>
    </row>
    <row r="290">
      <c r="A290" s="7" t="n"/>
      <c r="C290" s="8" t="n"/>
      <c r="F290" s="6">
        <f>IF($A290="","",TEXT($A290,"yyyy-mm"))</f>
        <v/>
      </c>
    </row>
    <row r="291">
      <c r="A291" s="7" t="n"/>
      <c r="C291" s="8" t="n"/>
      <c r="F291" s="6">
        <f>IF($A291="","",TEXT($A291,"yyyy-mm"))</f>
        <v/>
      </c>
    </row>
    <row r="292">
      <c r="A292" s="7" t="n"/>
      <c r="C292" s="8" t="n"/>
      <c r="F292" s="6">
        <f>IF($A292="","",TEXT($A292,"yyyy-mm"))</f>
        <v/>
      </c>
    </row>
    <row r="293">
      <c r="A293" s="7" t="n"/>
      <c r="C293" s="8" t="n"/>
      <c r="F293" s="6">
        <f>IF($A293="","",TEXT($A293,"yyyy-mm"))</f>
        <v/>
      </c>
    </row>
    <row r="294">
      <c r="A294" s="7" t="n"/>
      <c r="C294" s="8" t="n"/>
      <c r="F294" s="6">
        <f>IF($A294="","",TEXT($A294,"yyyy-mm"))</f>
        <v/>
      </c>
    </row>
    <row r="295">
      <c r="A295" s="7" t="n"/>
      <c r="C295" s="8" t="n"/>
      <c r="F295" s="6">
        <f>IF($A295="","",TEXT($A295,"yyyy-mm"))</f>
        <v/>
      </c>
    </row>
    <row r="296">
      <c r="A296" s="7" t="n"/>
      <c r="C296" s="8" t="n"/>
      <c r="F296" s="6">
        <f>IF($A296="","",TEXT($A296,"yyyy-mm"))</f>
        <v/>
      </c>
    </row>
    <row r="297">
      <c r="A297" s="7" t="n"/>
      <c r="C297" s="8" t="n"/>
      <c r="F297" s="6">
        <f>IF($A297="","",TEXT($A297,"yyyy-mm"))</f>
        <v/>
      </c>
    </row>
    <row r="298">
      <c r="A298" s="7" t="n"/>
      <c r="C298" s="8" t="n"/>
      <c r="F298" s="6">
        <f>IF($A298="","",TEXT($A298,"yyyy-mm"))</f>
        <v/>
      </c>
    </row>
    <row r="299">
      <c r="A299" s="7" t="n"/>
      <c r="C299" s="8" t="n"/>
      <c r="F299" s="6">
        <f>IF($A299="","",TEXT($A299,"yyyy-mm"))</f>
        <v/>
      </c>
    </row>
    <row r="300">
      <c r="A300" s="7" t="n"/>
      <c r="C300" s="8" t="n"/>
      <c r="F300" s="6">
        <f>IF($A300="","",TEXT($A300,"yyyy-mm"))</f>
        <v/>
      </c>
    </row>
    <row r="301">
      <c r="A301" s="7" t="n"/>
      <c r="C301" s="8" t="n"/>
      <c r="F301" s="6">
        <f>IF($A301="","",TEXT($A301,"yyyy-mm"))</f>
        <v/>
      </c>
    </row>
    <row r="302">
      <c r="A302" s="7" t="n"/>
      <c r="C302" s="8" t="n"/>
      <c r="F302" s="6">
        <f>IF($A302="","",TEXT($A302,"yyyy-mm"))</f>
        <v/>
      </c>
    </row>
    <row r="303">
      <c r="A303" s="7" t="n"/>
      <c r="C303" s="8" t="n"/>
      <c r="F303" s="6">
        <f>IF($A303="","",TEXT($A303,"yyyy-mm"))</f>
        <v/>
      </c>
    </row>
    <row r="304">
      <c r="A304" s="7" t="n"/>
      <c r="C304" s="8" t="n"/>
      <c r="F304" s="6">
        <f>IF($A304="","",TEXT($A304,"yyyy-mm"))</f>
        <v/>
      </c>
    </row>
    <row r="305">
      <c r="A305" s="7" t="n"/>
      <c r="C305" s="8" t="n"/>
      <c r="F305" s="6">
        <f>IF($A305="","",TEXT($A305,"yyyy-mm"))</f>
        <v/>
      </c>
    </row>
    <row r="306">
      <c r="A306" s="7" t="n"/>
      <c r="C306" s="8" t="n"/>
      <c r="F306" s="6">
        <f>IF($A306="","",TEXT($A306,"yyyy-mm"))</f>
        <v/>
      </c>
    </row>
    <row r="307">
      <c r="A307" s="7" t="n"/>
      <c r="C307" s="8" t="n"/>
      <c r="F307" s="6">
        <f>IF($A307="","",TEXT($A307,"yyyy-mm"))</f>
        <v/>
      </c>
    </row>
    <row r="308">
      <c r="A308" s="7" t="n"/>
      <c r="C308" s="8" t="n"/>
      <c r="F308" s="6">
        <f>IF($A308="","",TEXT($A308,"yyyy-mm"))</f>
        <v/>
      </c>
    </row>
    <row r="309">
      <c r="A309" s="7" t="n"/>
      <c r="C309" s="8" t="n"/>
      <c r="F309" s="6">
        <f>IF($A309="","",TEXT($A309,"yyyy-mm"))</f>
        <v/>
      </c>
    </row>
    <row r="310">
      <c r="A310" s="7" t="n"/>
      <c r="C310" s="8" t="n"/>
      <c r="F310" s="6">
        <f>IF($A310="","",TEXT($A310,"yyyy-mm"))</f>
        <v/>
      </c>
    </row>
    <row r="311">
      <c r="A311" s="7" t="n"/>
      <c r="C311" s="8" t="n"/>
      <c r="F311" s="6">
        <f>IF($A311="","",TEXT($A311,"yyyy-mm"))</f>
        <v/>
      </c>
    </row>
    <row r="312">
      <c r="A312" s="7" t="n"/>
      <c r="C312" s="8" t="n"/>
      <c r="F312" s="6">
        <f>IF($A312="","",TEXT($A312,"yyyy-mm"))</f>
        <v/>
      </c>
    </row>
    <row r="313">
      <c r="A313" s="7" t="n"/>
      <c r="C313" s="8" t="n"/>
      <c r="F313" s="6">
        <f>IF($A313="","",TEXT($A313,"yyyy-mm"))</f>
        <v/>
      </c>
    </row>
    <row r="314">
      <c r="A314" s="7" t="n"/>
      <c r="C314" s="8" t="n"/>
      <c r="F314" s="6">
        <f>IF($A314="","",TEXT($A314,"yyyy-mm"))</f>
        <v/>
      </c>
    </row>
    <row r="315">
      <c r="A315" s="7" t="n"/>
      <c r="C315" s="8" t="n"/>
      <c r="F315" s="6">
        <f>IF($A315="","",TEXT($A315,"yyyy-mm"))</f>
        <v/>
      </c>
    </row>
    <row r="316">
      <c r="A316" s="7" t="n"/>
      <c r="C316" s="8" t="n"/>
      <c r="F316" s="6">
        <f>IF($A316="","",TEXT($A316,"yyyy-mm"))</f>
        <v/>
      </c>
    </row>
    <row r="317">
      <c r="A317" s="7" t="n"/>
      <c r="C317" s="8" t="n"/>
      <c r="F317" s="6">
        <f>IF($A317="","",TEXT($A317,"yyyy-mm"))</f>
        <v/>
      </c>
    </row>
    <row r="318">
      <c r="A318" s="7" t="n"/>
      <c r="C318" s="8" t="n"/>
      <c r="F318" s="6">
        <f>IF($A318="","",TEXT($A318,"yyyy-mm"))</f>
        <v/>
      </c>
    </row>
    <row r="319">
      <c r="A319" s="7" t="n"/>
      <c r="C319" s="8" t="n"/>
      <c r="F319" s="6">
        <f>IF($A319="","",TEXT($A319,"yyyy-mm"))</f>
        <v/>
      </c>
    </row>
    <row r="320">
      <c r="A320" s="7" t="n"/>
      <c r="C320" s="8" t="n"/>
      <c r="F320" s="6">
        <f>IF($A320="","",TEXT($A320,"yyyy-mm"))</f>
        <v/>
      </c>
    </row>
    <row r="321">
      <c r="A321" s="7" t="n"/>
      <c r="C321" s="8" t="n"/>
      <c r="F321" s="6">
        <f>IF($A321="","",TEXT($A321,"yyyy-mm"))</f>
        <v/>
      </c>
    </row>
    <row r="322">
      <c r="A322" s="7" t="n"/>
      <c r="C322" s="8" t="n"/>
      <c r="F322" s="6">
        <f>IF($A322="","",TEXT($A322,"yyyy-mm"))</f>
        <v/>
      </c>
    </row>
    <row r="323">
      <c r="A323" s="7" t="n"/>
      <c r="C323" s="8" t="n"/>
      <c r="F323" s="6">
        <f>IF($A323="","",TEXT($A323,"yyyy-mm"))</f>
        <v/>
      </c>
    </row>
    <row r="324">
      <c r="A324" s="7" t="n"/>
      <c r="C324" s="8" t="n"/>
      <c r="F324" s="6">
        <f>IF($A324="","",TEXT($A324,"yyyy-mm"))</f>
        <v/>
      </c>
    </row>
    <row r="325">
      <c r="A325" s="7" t="n"/>
      <c r="C325" s="8" t="n"/>
      <c r="F325" s="6">
        <f>IF($A325="","",TEXT($A325,"yyyy-mm"))</f>
        <v/>
      </c>
    </row>
    <row r="326">
      <c r="A326" s="7" t="n"/>
      <c r="C326" s="8" t="n"/>
      <c r="F326" s="6">
        <f>IF($A326="","",TEXT($A326,"yyyy-mm"))</f>
        <v/>
      </c>
    </row>
    <row r="327">
      <c r="A327" s="7" t="n"/>
      <c r="C327" s="8" t="n"/>
      <c r="F327" s="6">
        <f>IF($A327="","",TEXT($A327,"yyyy-mm"))</f>
        <v/>
      </c>
    </row>
    <row r="328">
      <c r="A328" s="7" t="n"/>
      <c r="C328" s="8" t="n"/>
      <c r="F328" s="6">
        <f>IF($A328="","",TEXT($A328,"yyyy-mm"))</f>
        <v/>
      </c>
    </row>
    <row r="329">
      <c r="A329" s="7" t="n"/>
      <c r="C329" s="8" t="n"/>
      <c r="F329" s="6">
        <f>IF($A329="","",TEXT($A329,"yyyy-mm"))</f>
        <v/>
      </c>
    </row>
    <row r="330">
      <c r="A330" s="7" t="n"/>
      <c r="C330" s="8" t="n"/>
      <c r="F330" s="6">
        <f>IF($A330="","",TEXT($A330,"yyyy-mm"))</f>
        <v/>
      </c>
    </row>
    <row r="331">
      <c r="A331" s="7" t="n"/>
      <c r="C331" s="8" t="n"/>
      <c r="F331" s="6">
        <f>IF($A331="","",TEXT($A331,"yyyy-mm"))</f>
        <v/>
      </c>
    </row>
    <row r="332">
      <c r="A332" s="7" t="n"/>
      <c r="C332" s="8" t="n"/>
      <c r="F332" s="6">
        <f>IF($A332="","",TEXT($A332,"yyyy-mm"))</f>
        <v/>
      </c>
    </row>
    <row r="333">
      <c r="A333" s="7" t="n"/>
      <c r="C333" s="8" t="n"/>
      <c r="F333" s="6">
        <f>IF($A333="","",TEXT($A333,"yyyy-mm"))</f>
        <v/>
      </c>
    </row>
    <row r="334">
      <c r="A334" s="7" t="n"/>
      <c r="C334" s="8" t="n"/>
      <c r="F334" s="6">
        <f>IF($A334="","",TEXT($A334,"yyyy-mm"))</f>
        <v/>
      </c>
    </row>
    <row r="335">
      <c r="A335" s="7" t="n"/>
      <c r="C335" s="8" t="n"/>
      <c r="F335" s="6">
        <f>IF($A335="","",TEXT($A335,"yyyy-mm"))</f>
        <v/>
      </c>
    </row>
    <row r="336">
      <c r="A336" s="7" t="n"/>
      <c r="C336" s="8" t="n"/>
      <c r="F336" s="6">
        <f>IF($A336="","",TEXT($A336,"yyyy-mm"))</f>
        <v/>
      </c>
    </row>
    <row r="337">
      <c r="A337" s="7" t="n"/>
      <c r="C337" s="8" t="n"/>
      <c r="F337" s="6">
        <f>IF($A337="","",TEXT($A337,"yyyy-mm"))</f>
        <v/>
      </c>
    </row>
    <row r="338">
      <c r="A338" s="7" t="n"/>
      <c r="C338" s="8" t="n"/>
      <c r="F338" s="6">
        <f>IF($A338="","",TEXT($A338,"yyyy-mm"))</f>
        <v/>
      </c>
    </row>
    <row r="339">
      <c r="A339" s="7" t="n"/>
      <c r="C339" s="8" t="n"/>
      <c r="F339" s="6">
        <f>IF($A339="","",TEXT($A339,"yyyy-mm"))</f>
        <v/>
      </c>
    </row>
    <row r="340">
      <c r="A340" s="7" t="n"/>
      <c r="C340" s="8" t="n"/>
      <c r="F340" s="6">
        <f>IF($A340="","",TEXT($A340,"yyyy-mm"))</f>
        <v/>
      </c>
    </row>
    <row r="341">
      <c r="A341" s="7" t="n"/>
      <c r="C341" s="8" t="n"/>
      <c r="F341" s="6">
        <f>IF($A341="","",TEXT($A341,"yyyy-mm"))</f>
        <v/>
      </c>
    </row>
    <row r="342">
      <c r="A342" s="7" t="n"/>
      <c r="C342" s="8" t="n"/>
      <c r="F342" s="6">
        <f>IF($A342="","",TEXT($A342,"yyyy-mm"))</f>
        <v/>
      </c>
    </row>
    <row r="343">
      <c r="A343" s="7" t="n"/>
      <c r="C343" s="8" t="n"/>
      <c r="F343" s="6">
        <f>IF($A343="","",TEXT($A343,"yyyy-mm"))</f>
        <v/>
      </c>
    </row>
    <row r="344">
      <c r="A344" s="7" t="n"/>
      <c r="C344" s="8" t="n"/>
      <c r="F344" s="6">
        <f>IF($A344="","",TEXT($A344,"yyyy-mm"))</f>
        <v/>
      </c>
    </row>
    <row r="345">
      <c r="A345" s="7" t="n"/>
      <c r="C345" s="8" t="n"/>
      <c r="F345" s="6">
        <f>IF($A345="","",TEXT($A345,"yyyy-mm"))</f>
        <v/>
      </c>
    </row>
    <row r="346">
      <c r="A346" s="7" t="n"/>
      <c r="C346" s="8" t="n"/>
      <c r="F346" s="6">
        <f>IF($A346="","",TEXT($A346,"yyyy-mm"))</f>
        <v/>
      </c>
    </row>
    <row r="347">
      <c r="A347" s="7" t="n"/>
      <c r="C347" s="8" t="n"/>
      <c r="F347" s="6">
        <f>IF($A347="","",TEXT($A347,"yyyy-mm"))</f>
        <v/>
      </c>
    </row>
    <row r="348">
      <c r="A348" s="7" t="n"/>
      <c r="C348" s="8" t="n"/>
      <c r="F348" s="6">
        <f>IF($A348="","",TEXT($A348,"yyyy-mm"))</f>
        <v/>
      </c>
    </row>
    <row r="349">
      <c r="A349" s="7" t="n"/>
      <c r="C349" s="8" t="n"/>
      <c r="F349" s="6">
        <f>IF($A349="","",TEXT($A349,"yyyy-mm"))</f>
        <v/>
      </c>
    </row>
    <row r="350">
      <c r="A350" s="7" t="n"/>
      <c r="C350" s="8" t="n"/>
      <c r="F350" s="6">
        <f>IF($A350="","",TEXT($A350,"yyyy-mm"))</f>
        <v/>
      </c>
    </row>
    <row r="351">
      <c r="A351" s="7" t="n"/>
      <c r="C351" s="8" t="n"/>
      <c r="F351" s="6">
        <f>IF($A351="","",TEXT($A351,"yyyy-mm"))</f>
        <v/>
      </c>
    </row>
    <row r="352">
      <c r="A352" s="7" t="n"/>
      <c r="C352" s="8" t="n"/>
      <c r="F352" s="6">
        <f>IF($A352="","",TEXT($A352,"yyyy-mm"))</f>
        <v/>
      </c>
    </row>
    <row r="353">
      <c r="A353" s="7" t="n"/>
      <c r="C353" s="8" t="n"/>
      <c r="F353" s="6">
        <f>IF($A353="","",TEXT($A353,"yyyy-mm"))</f>
        <v/>
      </c>
    </row>
    <row r="354">
      <c r="A354" s="7" t="n"/>
      <c r="C354" s="8" t="n"/>
      <c r="F354" s="6">
        <f>IF($A354="","",TEXT($A354,"yyyy-mm"))</f>
        <v/>
      </c>
    </row>
    <row r="355">
      <c r="A355" s="7" t="n"/>
      <c r="C355" s="8" t="n"/>
      <c r="F355" s="6">
        <f>IF($A355="","",TEXT($A355,"yyyy-mm"))</f>
        <v/>
      </c>
    </row>
    <row r="356">
      <c r="A356" s="7" t="n"/>
      <c r="C356" s="8" t="n"/>
      <c r="F356" s="6">
        <f>IF($A356="","",TEXT($A356,"yyyy-mm"))</f>
        <v/>
      </c>
    </row>
    <row r="357">
      <c r="A357" s="7" t="n"/>
      <c r="C357" s="8" t="n"/>
      <c r="F357" s="6">
        <f>IF($A357="","",TEXT($A357,"yyyy-mm"))</f>
        <v/>
      </c>
    </row>
    <row r="358">
      <c r="A358" s="7" t="n"/>
      <c r="C358" s="8" t="n"/>
      <c r="F358" s="6">
        <f>IF($A358="","",TEXT($A358,"yyyy-mm"))</f>
        <v/>
      </c>
    </row>
    <row r="359">
      <c r="A359" s="7" t="n"/>
      <c r="C359" s="8" t="n"/>
      <c r="F359" s="6">
        <f>IF($A359="","",TEXT($A359,"yyyy-mm"))</f>
        <v/>
      </c>
    </row>
    <row r="360">
      <c r="A360" s="7" t="n"/>
      <c r="C360" s="8" t="n"/>
      <c r="F360" s="6">
        <f>IF($A360="","",TEXT($A360,"yyyy-mm"))</f>
        <v/>
      </c>
    </row>
    <row r="361">
      <c r="A361" s="7" t="n"/>
      <c r="C361" s="8" t="n"/>
      <c r="F361" s="6">
        <f>IF($A361="","",TEXT($A361,"yyyy-mm"))</f>
        <v/>
      </c>
    </row>
    <row r="362">
      <c r="A362" s="7" t="n"/>
      <c r="C362" s="8" t="n"/>
      <c r="F362" s="6">
        <f>IF($A362="","",TEXT($A362,"yyyy-mm"))</f>
        <v/>
      </c>
    </row>
    <row r="363">
      <c r="A363" s="7" t="n"/>
      <c r="C363" s="8" t="n"/>
      <c r="F363" s="6">
        <f>IF($A363="","",TEXT($A363,"yyyy-mm"))</f>
        <v/>
      </c>
    </row>
    <row r="364">
      <c r="A364" s="7" t="n"/>
      <c r="C364" s="8" t="n"/>
      <c r="F364" s="6">
        <f>IF($A364="","",TEXT($A364,"yyyy-mm"))</f>
        <v/>
      </c>
    </row>
    <row r="365">
      <c r="A365" s="7" t="n"/>
      <c r="C365" s="8" t="n"/>
      <c r="F365" s="6">
        <f>IF($A365="","",TEXT($A365,"yyyy-mm"))</f>
        <v/>
      </c>
    </row>
    <row r="366">
      <c r="A366" s="7" t="n"/>
      <c r="C366" s="8" t="n"/>
      <c r="F366" s="6">
        <f>IF($A366="","",TEXT($A366,"yyyy-mm"))</f>
        <v/>
      </c>
    </row>
    <row r="367">
      <c r="A367" s="7" t="n"/>
      <c r="C367" s="8" t="n"/>
      <c r="F367" s="6">
        <f>IF($A367="","",TEXT($A367,"yyyy-mm"))</f>
        <v/>
      </c>
    </row>
    <row r="368">
      <c r="A368" s="7" t="n"/>
      <c r="C368" s="8" t="n"/>
      <c r="F368" s="6">
        <f>IF($A368="","",TEXT($A368,"yyyy-mm"))</f>
        <v/>
      </c>
    </row>
    <row r="369">
      <c r="A369" s="7" t="n"/>
      <c r="C369" s="8" t="n"/>
      <c r="F369" s="6">
        <f>IF($A369="","",TEXT($A369,"yyyy-mm"))</f>
        <v/>
      </c>
    </row>
    <row r="370">
      <c r="A370" s="7" t="n"/>
      <c r="C370" s="8" t="n"/>
      <c r="F370" s="6">
        <f>IF($A370="","",TEXT($A370,"yyyy-mm"))</f>
        <v/>
      </c>
    </row>
    <row r="371">
      <c r="A371" s="7" t="n"/>
      <c r="C371" s="8" t="n"/>
      <c r="F371" s="6">
        <f>IF($A371="","",TEXT($A371,"yyyy-mm"))</f>
        <v/>
      </c>
    </row>
    <row r="372">
      <c r="A372" s="7" t="n"/>
      <c r="C372" s="8" t="n"/>
      <c r="F372" s="6">
        <f>IF($A372="","",TEXT($A372,"yyyy-mm"))</f>
        <v/>
      </c>
    </row>
    <row r="373">
      <c r="A373" s="7" t="n"/>
      <c r="C373" s="8" t="n"/>
      <c r="F373" s="6">
        <f>IF($A373="","",TEXT($A373,"yyyy-mm"))</f>
        <v/>
      </c>
    </row>
    <row r="374">
      <c r="A374" s="7" t="n"/>
      <c r="C374" s="8" t="n"/>
      <c r="F374" s="6">
        <f>IF($A374="","",TEXT($A374,"yyyy-mm"))</f>
        <v/>
      </c>
    </row>
    <row r="375">
      <c r="A375" s="7" t="n"/>
      <c r="C375" s="8" t="n"/>
      <c r="F375" s="6">
        <f>IF($A375="","",TEXT($A375,"yyyy-mm"))</f>
        <v/>
      </c>
    </row>
    <row r="376">
      <c r="A376" s="7" t="n"/>
      <c r="C376" s="8" t="n"/>
      <c r="F376" s="6">
        <f>IF($A376="","",TEXT($A376,"yyyy-mm"))</f>
        <v/>
      </c>
    </row>
    <row r="377">
      <c r="A377" s="7" t="n"/>
      <c r="C377" s="8" t="n"/>
      <c r="F377" s="6">
        <f>IF($A377="","",TEXT($A377,"yyyy-mm"))</f>
        <v/>
      </c>
    </row>
    <row r="378">
      <c r="A378" s="7" t="n"/>
      <c r="C378" s="8" t="n"/>
      <c r="F378" s="6">
        <f>IF($A378="","",TEXT($A378,"yyyy-mm"))</f>
        <v/>
      </c>
    </row>
    <row r="379">
      <c r="A379" s="7" t="n"/>
      <c r="C379" s="8" t="n"/>
      <c r="F379" s="6">
        <f>IF($A379="","",TEXT($A379,"yyyy-mm"))</f>
        <v/>
      </c>
    </row>
    <row r="380">
      <c r="A380" s="7" t="n"/>
      <c r="C380" s="8" t="n"/>
      <c r="F380" s="6">
        <f>IF($A380="","",TEXT($A380,"yyyy-mm"))</f>
        <v/>
      </c>
    </row>
    <row r="381">
      <c r="A381" s="7" t="n"/>
      <c r="C381" s="8" t="n"/>
      <c r="F381" s="6">
        <f>IF($A381="","",TEXT($A381,"yyyy-mm"))</f>
        <v/>
      </c>
    </row>
    <row r="382">
      <c r="A382" s="7" t="n"/>
      <c r="C382" s="8" t="n"/>
      <c r="F382" s="6">
        <f>IF($A382="","",TEXT($A382,"yyyy-mm"))</f>
        <v/>
      </c>
    </row>
    <row r="383">
      <c r="A383" s="7" t="n"/>
      <c r="C383" s="8" t="n"/>
      <c r="F383" s="6">
        <f>IF($A383="","",TEXT($A383,"yyyy-mm"))</f>
        <v/>
      </c>
    </row>
    <row r="384">
      <c r="A384" s="7" t="n"/>
      <c r="C384" s="8" t="n"/>
      <c r="F384" s="6">
        <f>IF($A384="","",TEXT($A384,"yyyy-mm"))</f>
        <v/>
      </c>
    </row>
    <row r="385">
      <c r="A385" s="7" t="n"/>
      <c r="C385" s="8" t="n"/>
      <c r="F385" s="6">
        <f>IF($A385="","",TEXT($A385,"yyyy-mm"))</f>
        <v/>
      </c>
    </row>
    <row r="386">
      <c r="A386" s="7" t="n"/>
      <c r="C386" s="8" t="n"/>
      <c r="F386" s="6">
        <f>IF($A386="","",TEXT($A386,"yyyy-mm"))</f>
        <v/>
      </c>
    </row>
    <row r="387">
      <c r="A387" s="7" t="n"/>
      <c r="C387" s="8" t="n"/>
      <c r="F387" s="6">
        <f>IF($A387="","",TEXT($A387,"yyyy-mm"))</f>
        <v/>
      </c>
    </row>
    <row r="388">
      <c r="A388" s="7" t="n"/>
      <c r="C388" s="8" t="n"/>
      <c r="F388" s="6">
        <f>IF($A388="","",TEXT($A388,"yyyy-mm"))</f>
        <v/>
      </c>
    </row>
    <row r="389">
      <c r="A389" s="7" t="n"/>
      <c r="C389" s="8" t="n"/>
      <c r="F389" s="6">
        <f>IF($A389="","",TEXT($A389,"yyyy-mm"))</f>
        <v/>
      </c>
    </row>
    <row r="390">
      <c r="A390" s="7" t="n"/>
      <c r="C390" s="8" t="n"/>
      <c r="F390" s="6">
        <f>IF($A390="","",TEXT($A390,"yyyy-mm"))</f>
        <v/>
      </c>
    </row>
    <row r="391">
      <c r="A391" s="7" t="n"/>
      <c r="C391" s="8" t="n"/>
      <c r="F391" s="6">
        <f>IF($A391="","",TEXT($A391,"yyyy-mm"))</f>
        <v/>
      </c>
    </row>
    <row r="392">
      <c r="A392" s="7" t="n"/>
      <c r="C392" s="8" t="n"/>
      <c r="F392" s="6">
        <f>IF($A392="","",TEXT($A392,"yyyy-mm"))</f>
        <v/>
      </c>
    </row>
    <row r="393">
      <c r="A393" s="7" t="n"/>
      <c r="C393" s="8" t="n"/>
      <c r="F393" s="6">
        <f>IF($A393="","",TEXT($A393,"yyyy-mm"))</f>
        <v/>
      </c>
    </row>
    <row r="394">
      <c r="A394" s="7" t="n"/>
      <c r="C394" s="8" t="n"/>
      <c r="F394" s="6">
        <f>IF($A394="","",TEXT($A394,"yyyy-mm"))</f>
        <v/>
      </c>
    </row>
    <row r="395">
      <c r="A395" s="7" t="n"/>
      <c r="C395" s="8" t="n"/>
      <c r="F395" s="6">
        <f>IF($A395="","",TEXT($A395,"yyyy-mm"))</f>
        <v/>
      </c>
    </row>
    <row r="396">
      <c r="A396" s="7" t="n"/>
      <c r="C396" s="8" t="n"/>
      <c r="F396" s="6">
        <f>IF($A396="","",TEXT($A396,"yyyy-mm"))</f>
        <v/>
      </c>
    </row>
    <row r="397">
      <c r="A397" s="7" t="n"/>
      <c r="C397" s="8" t="n"/>
      <c r="F397" s="6">
        <f>IF($A397="","",TEXT($A397,"yyyy-mm"))</f>
        <v/>
      </c>
    </row>
    <row r="398">
      <c r="A398" s="7" t="n"/>
      <c r="C398" s="8" t="n"/>
      <c r="F398" s="6">
        <f>IF($A398="","",TEXT($A398,"yyyy-mm"))</f>
        <v/>
      </c>
    </row>
    <row r="399">
      <c r="A399" s="7" t="n"/>
      <c r="C399" s="8" t="n"/>
      <c r="F399" s="6">
        <f>IF($A399="","",TEXT($A399,"yyyy-mm"))</f>
        <v/>
      </c>
    </row>
    <row r="400">
      <c r="A400" s="7" t="n"/>
      <c r="C400" s="8" t="n"/>
      <c r="F400" s="6">
        <f>IF($A400="","",TEXT($A400,"yyyy-mm"))</f>
        <v/>
      </c>
    </row>
  </sheetData>
  <autoFilter ref="A1:F400"/>
  <dataValidations count="2">
    <dataValidation sqref="D2:D400" showDropDown="0" showInputMessage="0" showErrorMessage="0" allowBlank="1" type="list">
      <formula1>='Kategorie'!$A$2:$A$19</formula1>
    </dataValidation>
    <dataValidation sqref="E2:E400" showDropDown="0" showInputMessage="0" showErrorMessage="0" allowBlank="1" type="list">
      <formula1>='Kategorie'!$E$2:$E$7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60" customWidth="1" min="3" max="3"/>
    <col width="18" customWidth="1" min="5" max="5"/>
    <col width="46" customWidth="1" min="7" max="7"/>
  </cols>
  <sheetData>
    <row r="1">
      <c r="A1" s="1" t="inlineStr">
        <is>
          <t>Kategorie</t>
        </is>
      </c>
      <c r="B1" s="1" t="inlineStr">
        <is>
          <t>Typ</t>
        </is>
      </c>
      <c r="C1" s="1" t="inlineStr">
        <is>
          <t>Poznámka</t>
        </is>
      </c>
      <c r="E1" s="9" t="inlineStr">
        <is>
          <t>Typ platby</t>
        </is>
      </c>
      <c r="G1" s="2" t="inlineStr">
        <is>
          <t>Kategorie si upravte podle sebe, ale držte se deseti až patnácti — u víc kategorií přestanete vlastní tabulce rozumět. Názvy se propisují do rozevíracího seznamu v Transakcích i do přehledu.</t>
        </is>
      </c>
    </row>
    <row r="2">
      <c r="A2" s="4" t="inlineStr">
        <is>
          <t>Bydlení</t>
        </is>
      </c>
      <c r="B2" s="4" t="inlineStr">
        <is>
          <t>výdaj</t>
        </is>
      </c>
      <c r="C2" s="10" t="inlineStr">
        <is>
          <t>Nájem nebo hypotéka, energie, internet, poplatky.</t>
        </is>
      </c>
      <c r="E2" s="4" t="inlineStr">
        <is>
          <t>karta</t>
        </is>
      </c>
    </row>
    <row r="3">
      <c r="A3" s="4" t="inlineStr">
        <is>
          <t>Jídlo – nákupy</t>
        </is>
      </c>
      <c r="B3" s="4" t="inlineStr">
        <is>
          <t>výdaj</t>
        </is>
      </c>
      <c r="C3" s="10" t="inlineStr">
        <is>
          <t>Potraviny z obchodu. Zvlášť od restaurací a rozvozu.</t>
        </is>
      </c>
      <c r="E3" s="4" t="inlineStr">
        <is>
          <t>převod</t>
        </is>
      </c>
    </row>
    <row r="4">
      <c r="A4" s="4" t="inlineStr">
        <is>
          <t>Jídlo – restaurace</t>
        </is>
      </c>
      <c r="B4" s="4" t="inlineStr">
        <is>
          <t>výdaj</t>
        </is>
      </c>
      <c r="C4" s="10" t="inlineStr">
        <is>
          <t>Obědy a večeře venku.</t>
        </is>
      </c>
      <c r="E4" s="4" t="inlineStr">
        <is>
          <t>inkaso</t>
        </is>
      </c>
    </row>
    <row r="5">
      <c r="A5" s="4" t="inlineStr">
        <is>
          <t>Jídlo – rozvoz</t>
        </is>
      </c>
      <c r="B5" s="4" t="inlineStr">
        <is>
          <t>výdaj</t>
        </is>
      </c>
      <c r="C5" s="10" t="inlineStr">
        <is>
          <t>Rozvoz jídla. Nejčastější překvapení celé analýzy.</t>
        </is>
      </c>
      <c r="E5" s="4" t="inlineStr">
        <is>
          <t>výběr</t>
        </is>
      </c>
    </row>
    <row r="6">
      <c r="A6" s="4" t="inlineStr">
        <is>
          <t>Doprava</t>
        </is>
      </c>
      <c r="B6" s="4" t="inlineStr">
        <is>
          <t>výdaj</t>
        </is>
      </c>
      <c r="C6" s="10" t="inlineStr">
        <is>
          <t>MHD, palivo, servis, taxi, parkování.</t>
        </is>
      </c>
      <c r="E6" s="4" t="inlineStr">
        <is>
          <t>hotovost</t>
        </is>
      </c>
    </row>
    <row r="7">
      <c r="A7" s="4" t="inlineStr">
        <is>
          <t>Předplatná a služby</t>
        </is>
      </c>
      <c r="B7" s="4" t="inlineStr">
        <is>
          <t>výdaj</t>
        </is>
      </c>
      <c r="C7" s="10" t="inlineStr">
        <is>
          <t>Opakované platby za digitální i jiné služby.</t>
        </is>
      </c>
      <c r="E7" s="4" t="inlineStr">
        <is>
          <t>poplatek</t>
        </is>
      </c>
    </row>
    <row r="8">
      <c r="A8" s="4" t="inlineStr">
        <is>
          <t>Zdraví</t>
        </is>
      </c>
      <c r="B8" s="4" t="inlineStr">
        <is>
          <t>výdaj</t>
        </is>
      </c>
      <c r="C8" s="10" t="inlineStr">
        <is>
          <t>Léky, lékaři, terapie, pojištění zdraví.</t>
        </is>
      </c>
    </row>
    <row r="9">
      <c r="A9" s="4" t="inlineStr">
        <is>
          <t>Děti</t>
        </is>
      </c>
      <c r="B9" s="4" t="inlineStr">
        <is>
          <t>výdaj</t>
        </is>
      </c>
      <c r="C9" s="10" t="inlineStr">
        <is>
          <t>Kroužky, školky, výbava, tábory.</t>
        </is>
      </c>
    </row>
    <row r="10">
      <c r="A10" s="4" t="inlineStr">
        <is>
          <t>Oblečení</t>
        </is>
      </c>
      <c r="B10" s="4" t="inlineStr">
        <is>
          <t>výdaj</t>
        </is>
      </c>
      <c r="C10" s="10" t="inlineStr">
        <is>
          <t>Oblečení a obuv.</t>
        </is>
      </c>
    </row>
    <row r="11">
      <c r="A11" s="4" t="inlineStr">
        <is>
          <t>Zábava a koníčky</t>
        </is>
      </c>
      <c r="B11" s="4" t="inlineStr">
        <is>
          <t>výdaj</t>
        </is>
      </c>
      <c r="C11" s="10" t="inlineStr">
        <is>
          <t>Kultura, sport, vybavení na koníčky.</t>
        </is>
      </c>
    </row>
    <row r="12">
      <c r="A12" s="4" t="inlineStr">
        <is>
          <t>Dárky</t>
        </is>
      </c>
      <c r="B12" s="4" t="inlineStr">
        <is>
          <t>výdaj</t>
        </is>
      </c>
      <c r="C12" s="10" t="inlineStr">
        <is>
          <t>Dárky a příspěvky.</t>
        </is>
      </c>
    </row>
    <row r="13">
      <c r="A13" s="4" t="inlineStr">
        <is>
          <t>Jednorázové velké výdaje</t>
        </is>
      </c>
      <c r="B13" s="4" t="inlineStr">
        <is>
          <t>výdaj</t>
        </is>
      </c>
      <c r="C13" s="10" t="inlineStr">
        <is>
          <t>Pračka, kolo, dovolená, kauce. Bez oddělení rozhodí průměr.</t>
        </is>
      </c>
    </row>
    <row r="14">
      <c r="A14" s="4" t="inlineStr">
        <is>
          <t>Splátky a spoření</t>
        </is>
      </c>
      <c r="B14" s="4" t="inlineStr">
        <is>
          <t>výdaj</t>
        </is>
      </c>
      <c r="C14" s="10" t="inlineStr">
        <is>
          <t>Splátky úvěrů a odkládané peníze.</t>
        </is>
      </c>
    </row>
    <row r="15">
      <c r="A15" s="4" t="inlineStr">
        <is>
          <t>Ostatní</t>
        </is>
      </c>
      <c r="B15" s="4" t="inlineStr">
        <is>
          <t>výdaj</t>
        </is>
      </c>
      <c r="C15" s="10" t="inlineStr">
        <is>
          <t>Co se nikam nevešlo.</t>
        </is>
      </c>
    </row>
    <row r="16">
      <c r="A16" s="4" t="inlineStr">
        <is>
          <t>Nezařazeno</t>
        </is>
      </c>
      <c r="B16" s="4" t="inlineStr">
        <is>
          <t>výdaj</t>
        </is>
      </c>
      <c r="C16" s="10" t="inlineStr">
        <is>
          <t>Fronta k ručnímu dotřídění. Nikdy nehádejte.</t>
        </is>
      </c>
    </row>
    <row r="17">
      <c r="A17" s="4" t="inlineStr">
        <is>
          <t>Příjem – pravidelný</t>
        </is>
      </c>
      <c r="B17" s="4" t="inlineStr">
        <is>
          <t>příjem</t>
        </is>
      </c>
      <c r="C17" s="10" t="inlineStr">
        <is>
          <t>Mzda, pravidelné faktury.</t>
        </is>
      </c>
    </row>
    <row r="18">
      <c r="A18" s="4" t="inlineStr">
        <is>
          <t>Příjem – nepravidelný</t>
        </is>
      </c>
      <c r="B18" s="4" t="inlineStr">
        <is>
          <t>příjem</t>
        </is>
      </c>
      <c r="C18" s="10" t="inlineStr">
        <is>
          <t>Bonusy, prodeje, jednorázové zakázky.</t>
        </is>
      </c>
    </row>
    <row r="19">
      <c r="A19" s="4" t="inlineStr">
        <is>
          <t>Vlastní převod</t>
        </is>
      </c>
      <c r="B19" s="4" t="inlineStr">
        <is>
          <t>mimo rozpočet</t>
        </is>
      </c>
      <c r="C19" s="10" t="inlineStr">
        <is>
          <t>Přesun mezi vlastními účty. Není příjem ani výdaj.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8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4" customWidth="1" min="15" max="15"/>
  </cols>
  <sheetData>
    <row r="1">
      <c r="A1" s="11" t="inlineStr">
        <is>
          <t>Přehled po měsících</t>
        </is>
      </c>
    </row>
    <row r="2">
      <c r="A2" s="2" t="inlineStr">
        <is>
          <t>Čísla se počítají sama z listu Transakce funkcí SUMIFS. Nic sem nepište ručně — stačí změnit první měsíc níž a celá tabulka se posune.</t>
        </is>
      </c>
    </row>
    <row r="3">
      <c r="A3" s="12" t="inlineStr">
        <is>
          <t>První měsíc přehledu</t>
        </is>
      </c>
      <c r="B3" s="13" t="n">
        <v>46023</v>
      </c>
    </row>
    <row r="5">
      <c r="A5" s="9" t="inlineStr">
        <is>
          <t>Kategorie</t>
        </is>
      </c>
      <c r="B5" s="9" t="inlineStr">
        <is>
          <t>Typ</t>
        </is>
      </c>
      <c r="C5" s="9">
        <f>TEXT($B$3,"yyyy-mm")</f>
        <v/>
      </c>
      <c r="D5" s="9">
        <f>TEXT(EDATE($B$3,1),"yyyy-mm")</f>
        <v/>
      </c>
      <c r="E5" s="9">
        <f>TEXT(EDATE($B$3,2),"yyyy-mm")</f>
        <v/>
      </c>
      <c r="F5" s="9">
        <f>TEXT(EDATE($B$3,3),"yyyy-mm")</f>
        <v/>
      </c>
      <c r="G5" s="9">
        <f>TEXT(EDATE($B$3,4),"yyyy-mm")</f>
        <v/>
      </c>
      <c r="H5" s="9">
        <f>TEXT(EDATE($B$3,5),"yyyy-mm")</f>
        <v/>
      </c>
      <c r="I5" s="9">
        <f>TEXT(EDATE($B$3,6),"yyyy-mm")</f>
        <v/>
      </c>
      <c r="J5" s="9">
        <f>TEXT(EDATE($B$3,7),"yyyy-mm")</f>
        <v/>
      </c>
      <c r="K5" s="9">
        <f>TEXT(EDATE($B$3,8),"yyyy-mm")</f>
        <v/>
      </c>
      <c r="L5" s="9">
        <f>TEXT(EDATE($B$3,9),"yyyy-mm")</f>
        <v/>
      </c>
      <c r="M5" s="9">
        <f>TEXT(EDATE($B$3,10),"yyyy-mm")</f>
        <v/>
      </c>
      <c r="N5" s="9">
        <f>TEXT(EDATE($B$3,11),"yyyy-mm")</f>
        <v/>
      </c>
      <c r="O5" s="9" t="inlineStr">
        <is>
          <t>Celkem</t>
        </is>
      </c>
    </row>
    <row r="6">
      <c r="A6" s="4">
        <f>'Kategorie'!A2</f>
        <v/>
      </c>
      <c r="B6" s="6">
        <f>'Kategorie'!B2</f>
        <v/>
      </c>
      <c r="C6" s="14">
        <f>SUMIFS('Transakce'!$C$2:$C$400,'Transakce'!$D$2:$D$400,$A6,'Transakce'!$F$2:$F$400,C$5)</f>
        <v/>
      </c>
      <c r="D6" s="14">
        <f>SUMIFS('Transakce'!$C$2:$C$400,'Transakce'!$D$2:$D$400,$A6,'Transakce'!$F$2:$F$400,D$5)</f>
        <v/>
      </c>
      <c r="E6" s="14">
        <f>SUMIFS('Transakce'!$C$2:$C$400,'Transakce'!$D$2:$D$400,$A6,'Transakce'!$F$2:$F$400,E$5)</f>
        <v/>
      </c>
      <c r="F6" s="14">
        <f>SUMIFS('Transakce'!$C$2:$C$400,'Transakce'!$D$2:$D$400,$A6,'Transakce'!$F$2:$F$400,F$5)</f>
        <v/>
      </c>
      <c r="G6" s="14">
        <f>SUMIFS('Transakce'!$C$2:$C$400,'Transakce'!$D$2:$D$400,$A6,'Transakce'!$F$2:$F$400,G$5)</f>
        <v/>
      </c>
      <c r="H6" s="14">
        <f>SUMIFS('Transakce'!$C$2:$C$400,'Transakce'!$D$2:$D$400,$A6,'Transakce'!$F$2:$F$400,H$5)</f>
        <v/>
      </c>
      <c r="I6" s="14">
        <f>SUMIFS('Transakce'!$C$2:$C$400,'Transakce'!$D$2:$D$400,$A6,'Transakce'!$F$2:$F$400,I$5)</f>
        <v/>
      </c>
      <c r="J6" s="14">
        <f>SUMIFS('Transakce'!$C$2:$C$400,'Transakce'!$D$2:$D$400,$A6,'Transakce'!$F$2:$F$400,J$5)</f>
        <v/>
      </c>
      <c r="K6" s="14">
        <f>SUMIFS('Transakce'!$C$2:$C$400,'Transakce'!$D$2:$D$400,$A6,'Transakce'!$F$2:$F$400,K$5)</f>
        <v/>
      </c>
      <c r="L6" s="14">
        <f>SUMIFS('Transakce'!$C$2:$C$400,'Transakce'!$D$2:$D$400,$A6,'Transakce'!$F$2:$F$400,L$5)</f>
        <v/>
      </c>
      <c r="M6" s="14">
        <f>SUMIFS('Transakce'!$C$2:$C$400,'Transakce'!$D$2:$D$400,$A6,'Transakce'!$F$2:$F$400,M$5)</f>
        <v/>
      </c>
      <c r="N6" s="14">
        <f>SUMIFS('Transakce'!$C$2:$C$400,'Transakce'!$D$2:$D$400,$A6,'Transakce'!$F$2:$F$400,N$5)</f>
        <v/>
      </c>
      <c r="O6" s="15">
        <f>SUM(C6:N6)</f>
        <v/>
      </c>
    </row>
    <row r="7">
      <c r="A7" s="4">
        <f>'Kategorie'!A3</f>
        <v/>
      </c>
      <c r="B7" s="6">
        <f>'Kategorie'!B3</f>
        <v/>
      </c>
      <c r="C7" s="14">
        <f>SUMIFS('Transakce'!$C$2:$C$400,'Transakce'!$D$2:$D$400,$A7,'Transakce'!$F$2:$F$400,C$5)</f>
        <v/>
      </c>
      <c r="D7" s="14">
        <f>SUMIFS('Transakce'!$C$2:$C$400,'Transakce'!$D$2:$D$400,$A7,'Transakce'!$F$2:$F$400,D$5)</f>
        <v/>
      </c>
      <c r="E7" s="14">
        <f>SUMIFS('Transakce'!$C$2:$C$400,'Transakce'!$D$2:$D$400,$A7,'Transakce'!$F$2:$F$400,E$5)</f>
        <v/>
      </c>
      <c r="F7" s="14">
        <f>SUMIFS('Transakce'!$C$2:$C$400,'Transakce'!$D$2:$D$400,$A7,'Transakce'!$F$2:$F$400,F$5)</f>
        <v/>
      </c>
      <c r="G7" s="14">
        <f>SUMIFS('Transakce'!$C$2:$C$400,'Transakce'!$D$2:$D$400,$A7,'Transakce'!$F$2:$F$400,G$5)</f>
        <v/>
      </c>
      <c r="H7" s="14">
        <f>SUMIFS('Transakce'!$C$2:$C$400,'Transakce'!$D$2:$D$400,$A7,'Transakce'!$F$2:$F$400,H$5)</f>
        <v/>
      </c>
      <c r="I7" s="14">
        <f>SUMIFS('Transakce'!$C$2:$C$400,'Transakce'!$D$2:$D$400,$A7,'Transakce'!$F$2:$F$400,I$5)</f>
        <v/>
      </c>
      <c r="J7" s="14">
        <f>SUMIFS('Transakce'!$C$2:$C$400,'Transakce'!$D$2:$D$400,$A7,'Transakce'!$F$2:$F$400,J$5)</f>
        <v/>
      </c>
      <c r="K7" s="14">
        <f>SUMIFS('Transakce'!$C$2:$C$400,'Transakce'!$D$2:$D$400,$A7,'Transakce'!$F$2:$F$400,K$5)</f>
        <v/>
      </c>
      <c r="L7" s="14">
        <f>SUMIFS('Transakce'!$C$2:$C$400,'Transakce'!$D$2:$D$400,$A7,'Transakce'!$F$2:$F$400,L$5)</f>
        <v/>
      </c>
      <c r="M7" s="14">
        <f>SUMIFS('Transakce'!$C$2:$C$400,'Transakce'!$D$2:$D$400,$A7,'Transakce'!$F$2:$F$400,M$5)</f>
        <v/>
      </c>
      <c r="N7" s="14">
        <f>SUMIFS('Transakce'!$C$2:$C$400,'Transakce'!$D$2:$D$400,$A7,'Transakce'!$F$2:$F$400,N$5)</f>
        <v/>
      </c>
      <c r="O7" s="15">
        <f>SUM(C7:N7)</f>
        <v/>
      </c>
    </row>
    <row r="8">
      <c r="A8" s="4">
        <f>'Kategorie'!A4</f>
        <v/>
      </c>
      <c r="B8" s="6">
        <f>'Kategorie'!B4</f>
        <v/>
      </c>
      <c r="C8" s="14">
        <f>SUMIFS('Transakce'!$C$2:$C$400,'Transakce'!$D$2:$D$400,$A8,'Transakce'!$F$2:$F$400,C$5)</f>
        <v/>
      </c>
      <c r="D8" s="14">
        <f>SUMIFS('Transakce'!$C$2:$C$400,'Transakce'!$D$2:$D$400,$A8,'Transakce'!$F$2:$F$400,D$5)</f>
        <v/>
      </c>
      <c r="E8" s="14">
        <f>SUMIFS('Transakce'!$C$2:$C$400,'Transakce'!$D$2:$D$400,$A8,'Transakce'!$F$2:$F$400,E$5)</f>
        <v/>
      </c>
      <c r="F8" s="14">
        <f>SUMIFS('Transakce'!$C$2:$C$400,'Transakce'!$D$2:$D$400,$A8,'Transakce'!$F$2:$F$400,F$5)</f>
        <v/>
      </c>
      <c r="G8" s="14">
        <f>SUMIFS('Transakce'!$C$2:$C$400,'Transakce'!$D$2:$D$400,$A8,'Transakce'!$F$2:$F$400,G$5)</f>
        <v/>
      </c>
      <c r="H8" s="14">
        <f>SUMIFS('Transakce'!$C$2:$C$400,'Transakce'!$D$2:$D$400,$A8,'Transakce'!$F$2:$F$400,H$5)</f>
        <v/>
      </c>
      <c r="I8" s="14">
        <f>SUMIFS('Transakce'!$C$2:$C$400,'Transakce'!$D$2:$D$400,$A8,'Transakce'!$F$2:$F$400,I$5)</f>
        <v/>
      </c>
      <c r="J8" s="14">
        <f>SUMIFS('Transakce'!$C$2:$C$400,'Transakce'!$D$2:$D$400,$A8,'Transakce'!$F$2:$F$400,J$5)</f>
        <v/>
      </c>
      <c r="K8" s="14">
        <f>SUMIFS('Transakce'!$C$2:$C$400,'Transakce'!$D$2:$D$400,$A8,'Transakce'!$F$2:$F$400,K$5)</f>
        <v/>
      </c>
      <c r="L8" s="14">
        <f>SUMIFS('Transakce'!$C$2:$C$400,'Transakce'!$D$2:$D$400,$A8,'Transakce'!$F$2:$F$400,L$5)</f>
        <v/>
      </c>
      <c r="M8" s="14">
        <f>SUMIFS('Transakce'!$C$2:$C$400,'Transakce'!$D$2:$D$400,$A8,'Transakce'!$F$2:$F$400,M$5)</f>
        <v/>
      </c>
      <c r="N8" s="14">
        <f>SUMIFS('Transakce'!$C$2:$C$400,'Transakce'!$D$2:$D$400,$A8,'Transakce'!$F$2:$F$400,N$5)</f>
        <v/>
      </c>
      <c r="O8" s="15">
        <f>SUM(C8:N8)</f>
        <v/>
      </c>
    </row>
    <row r="9">
      <c r="A9" s="4">
        <f>'Kategorie'!A5</f>
        <v/>
      </c>
      <c r="B9" s="6">
        <f>'Kategorie'!B5</f>
        <v/>
      </c>
      <c r="C9" s="14">
        <f>SUMIFS('Transakce'!$C$2:$C$400,'Transakce'!$D$2:$D$400,$A9,'Transakce'!$F$2:$F$400,C$5)</f>
        <v/>
      </c>
      <c r="D9" s="14">
        <f>SUMIFS('Transakce'!$C$2:$C$400,'Transakce'!$D$2:$D$400,$A9,'Transakce'!$F$2:$F$400,D$5)</f>
        <v/>
      </c>
      <c r="E9" s="14">
        <f>SUMIFS('Transakce'!$C$2:$C$400,'Transakce'!$D$2:$D$400,$A9,'Transakce'!$F$2:$F$400,E$5)</f>
        <v/>
      </c>
      <c r="F9" s="14">
        <f>SUMIFS('Transakce'!$C$2:$C$400,'Transakce'!$D$2:$D$400,$A9,'Transakce'!$F$2:$F$400,F$5)</f>
        <v/>
      </c>
      <c r="G9" s="14">
        <f>SUMIFS('Transakce'!$C$2:$C$400,'Transakce'!$D$2:$D$400,$A9,'Transakce'!$F$2:$F$400,G$5)</f>
        <v/>
      </c>
      <c r="H9" s="14">
        <f>SUMIFS('Transakce'!$C$2:$C$400,'Transakce'!$D$2:$D$400,$A9,'Transakce'!$F$2:$F$400,H$5)</f>
        <v/>
      </c>
      <c r="I9" s="14">
        <f>SUMIFS('Transakce'!$C$2:$C$400,'Transakce'!$D$2:$D$400,$A9,'Transakce'!$F$2:$F$400,I$5)</f>
        <v/>
      </c>
      <c r="J9" s="14">
        <f>SUMIFS('Transakce'!$C$2:$C$400,'Transakce'!$D$2:$D$400,$A9,'Transakce'!$F$2:$F$400,J$5)</f>
        <v/>
      </c>
      <c r="K9" s="14">
        <f>SUMIFS('Transakce'!$C$2:$C$400,'Transakce'!$D$2:$D$400,$A9,'Transakce'!$F$2:$F$400,K$5)</f>
        <v/>
      </c>
      <c r="L9" s="14">
        <f>SUMIFS('Transakce'!$C$2:$C$400,'Transakce'!$D$2:$D$400,$A9,'Transakce'!$F$2:$F$400,L$5)</f>
        <v/>
      </c>
      <c r="M9" s="14">
        <f>SUMIFS('Transakce'!$C$2:$C$400,'Transakce'!$D$2:$D$400,$A9,'Transakce'!$F$2:$F$400,M$5)</f>
        <v/>
      </c>
      <c r="N9" s="14">
        <f>SUMIFS('Transakce'!$C$2:$C$400,'Transakce'!$D$2:$D$400,$A9,'Transakce'!$F$2:$F$400,N$5)</f>
        <v/>
      </c>
      <c r="O9" s="15">
        <f>SUM(C9:N9)</f>
        <v/>
      </c>
    </row>
    <row r="10">
      <c r="A10" s="4">
        <f>'Kategorie'!A6</f>
        <v/>
      </c>
      <c r="B10" s="6">
        <f>'Kategorie'!B6</f>
        <v/>
      </c>
      <c r="C10" s="14">
        <f>SUMIFS('Transakce'!$C$2:$C$400,'Transakce'!$D$2:$D$400,$A10,'Transakce'!$F$2:$F$400,C$5)</f>
        <v/>
      </c>
      <c r="D10" s="14">
        <f>SUMIFS('Transakce'!$C$2:$C$400,'Transakce'!$D$2:$D$400,$A10,'Transakce'!$F$2:$F$400,D$5)</f>
        <v/>
      </c>
      <c r="E10" s="14">
        <f>SUMIFS('Transakce'!$C$2:$C$400,'Transakce'!$D$2:$D$400,$A10,'Transakce'!$F$2:$F$400,E$5)</f>
        <v/>
      </c>
      <c r="F10" s="14">
        <f>SUMIFS('Transakce'!$C$2:$C$400,'Transakce'!$D$2:$D$400,$A10,'Transakce'!$F$2:$F$400,F$5)</f>
        <v/>
      </c>
      <c r="G10" s="14">
        <f>SUMIFS('Transakce'!$C$2:$C$400,'Transakce'!$D$2:$D$400,$A10,'Transakce'!$F$2:$F$400,G$5)</f>
        <v/>
      </c>
      <c r="H10" s="14">
        <f>SUMIFS('Transakce'!$C$2:$C$400,'Transakce'!$D$2:$D$400,$A10,'Transakce'!$F$2:$F$400,H$5)</f>
        <v/>
      </c>
      <c r="I10" s="14">
        <f>SUMIFS('Transakce'!$C$2:$C$400,'Transakce'!$D$2:$D$400,$A10,'Transakce'!$F$2:$F$400,I$5)</f>
        <v/>
      </c>
      <c r="J10" s="14">
        <f>SUMIFS('Transakce'!$C$2:$C$400,'Transakce'!$D$2:$D$400,$A10,'Transakce'!$F$2:$F$400,J$5)</f>
        <v/>
      </c>
      <c r="K10" s="14">
        <f>SUMIFS('Transakce'!$C$2:$C$400,'Transakce'!$D$2:$D$400,$A10,'Transakce'!$F$2:$F$400,K$5)</f>
        <v/>
      </c>
      <c r="L10" s="14">
        <f>SUMIFS('Transakce'!$C$2:$C$400,'Transakce'!$D$2:$D$400,$A10,'Transakce'!$F$2:$F$400,L$5)</f>
        <v/>
      </c>
      <c r="M10" s="14">
        <f>SUMIFS('Transakce'!$C$2:$C$400,'Transakce'!$D$2:$D$400,$A10,'Transakce'!$F$2:$F$400,M$5)</f>
        <v/>
      </c>
      <c r="N10" s="14">
        <f>SUMIFS('Transakce'!$C$2:$C$400,'Transakce'!$D$2:$D$400,$A10,'Transakce'!$F$2:$F$400,N$5)</f>
        <v/>
      </c>
      <c r="O10" s="15">
        <f>SUM(C10:N10)</f>
        <v/>
      </c>
    </row>
    <row r="11">
      <c r="A11" s="4">
        <f>'Kategorie'!A7</f>
        <v/>
      </c>
      <c r="B11" s="6">
        <f>'Kategorie'!B7</f>
        <v/>
      </c>
      <c r="C11" s="14">
        <f>SUMIFS('Transakce'!$C$2:$C$400,'Transakce'!$D$2:$D$400,$A11,'Transakce'!$F$2:$F$400,C$5)</f>
        <v/>
      </c>
      <c r="D11" s="14">
        <f>SUMIFS('Transakce'!$C$2:$C$400,'Transakce'!$D$2:$D$400,$A11,'Transakce'!$F$2:$F$400,D$5)</f>
        <v/>
      </c>
      <c r="E11" s="14">
        <f>SUMIFS('Transakce'!$C$2:$C$400,'Transakce'!$D$2:$D$400,$A11,'Transakce'!$F$2:$F$400,E$5)</f>
        <v/>
      </c>
      <c r="F11" s="14">
        <f>SUMIFS('Transakce'!$C$2:$C$400,'Transakce'!$D$2:$D$400,$A11,'Transakce'!$F$2:$F$400,F$5)</f>
        <v/>
      </c>
      <c r="G11" s="14">
        <f>SUMIFS('Transakce'!$C$2:$C$400,'Transakce'!$D$2:$D$400,$A11,'Transakce'!$F$2:$F$400,G$5)</f>
        <v/>
      </c>
      <c r="H11" s="14">
        <f>SUMIFS('Transakce'!$C$2:$C$400,'Transakce'!$D$2:$D$400,$A11,'Transakce'!$F$2:$F$400,H$5)</f>
        <v/>
      </c>
      <c r="I11" s="14">
        <f>SUMIFS('Transakce'!$C$2:$C$400,'Transakce'!$D$2:$D$400,$A11,'Transakce'!$F$2:$F$400,I$5)</f>
        <v/>
      </c>
      <c r="J11" s="14">
        <f>SUMIFS('Transakce'!$C$2:$C$400,'Transakce'!$D$2:$D$400,$A11,'Transakce'!$F$2:$F$400,J$5)</f>
        <v/>
      </c>
      <c r="K11" s="14">
        <f>SUMIFS('Transakce'!$C$2:$C$400,'Transakce'!$D$2:$D$400,$A11,'Transakce'!$F$2:$F$400,K$5)</f>
        <v/>
      </c>
      <c r="L11" s="14">
        <f>SUMIFS('Transakce'!$C$2:$C$400,'Transakce'!$D$2:$D$400,$A11,'Transakce'!$F$2:$F$400,L$5)</f>
        <v/>
      </c>
      <c r="M11" s="14">
        <f>SUMIFS('Transakce'!$C$2:$C$400,'Transakce'!$D$2:$D$400,$A11,'Transakce'!$F$2:$F$400,M$5)</f>
        <v/>
      </c>
      <c r="N11" s="14">
        <f>SUMIFS('Transakce'!$C$2:$C$400,'Transakce'!$D$2:$D$400,$A11,'Transakce'!$F$2:$F$400,N$5)</f>
        <v/>
      </c>
      <c r="O11" s="15">
        <f>SUM(C11:N11)</f>
        <v/>
      </c>
    </row>
    <row r="12">
      <c r="A12" s="4">
        <f>'Kategorie'!A8</f>
        <v/>
      </c>
      <c r="B12" s="6">
        <f>'Kategorie'!B8</f>
        <v/>
      </c>
      <c r="C12" s="14">
        <f>SUMIFS('Transakce'!$C$2:$C$400,'Transakce'!$D$2:$D$400,$A12,'Transakce'!$F$2:$F$400,C$5)</f>
        <v/>
      </c>
      <c r="D12" s="14">
        <f>SUMIFS('Transakce'!$C$2:$C$400,'Transakce'!$D$2:$D$400,$A12,'Transakce'!$F$2:$F$400,D$5)</f>
        <v/>
      </c>
      <c r="E12" s="14">
        <f>SUMIFS('Transakce'!$C$2:$C$400,'Transakce'!$D$2:$D$400,$A12,'Transakce'!$F$2:$F$400,E$5)</f>
        <v/>
      </c>
      <c r="F12" s="14">
        <f>SUMIFS('Transakce'!$C$2:$C$400,'Transakce'!$D$2:$D$400,$A12,'Transakce'!$F$2:$F$400,F$5)</f>
        <v/>
      </c>
      <c r="G12" s="14">
        <f>SUMIFS('Transakce'!$C$2:$C$400,'Transakce'!$D$2:$D$400,$A12,'Transakce'!$F$2:$F$400,G$5)</f>
        <v/>
      </c>
      <c r="H12" s="14">
        <f>SUMIFS('Transakce'!$C$2:$C$400,'Transakce'!$D$2:$D$400,$A12,'Transakce'!$F$2:$F$400,H$5)</f>
        <v/>
      </c>
      <c r="I12" s="14">
        <f>SUMIFS('Transakce'!$C$2:$C$400,'Transakce'!$D$2:$D$400,$A12,'Transakce'!$F$2:$F$400,I$5)</f>
        <v/>
      </c>
      <c r="J12" s="14">
        <f>SUMIFS('Transakce'!$C$2:$C$400,'Transakce'!$D$2:$D$400,$A12,'Transakce'!$F$2:$F$400,J$5)</f>
        <v/>
      </c>
      <c r="K12" s="14">
        <f>SUMIFS('Transakce'!$C$2:$C$400,'Transakce'!$D$2:$D$400,$A12,'Transakce'!$F$2:$F$400,K$5)</f>
        <v/>
      </c>
      <c r="L12" s="14">
        <f>SUMIFS('Transakce'!$C$2:$C$400,'Transakce'!$D$2:$D$400,$A12,'Transakce'!$F$2:$F$400,L$5)</f>
        <v/>
      </c>
      <c r="M12" s="14">
        <f>SUMIFS('Transakce'!$C$2:$C$400,'Transakce'!$D$2:$D$400,$A12,'Transakce'!$F$2:$F$400,M$5)</f>
        <v/>
      </c>
      <c r="N12" s="14">
        <f>SUMIFS('Transakce'!$C$2:$C$400,'Transakce'!$D$2:$D$400,$A12,'Transakce'!$F$2:$F$400,N$5)</f>
        <v/>
      </c>
      <c r="O12" s="15">
        <f>SUM(C12:N12)</f>
        <v/>
      </c>
    </row>
    <row r="13">
      <c r="A13" s="4">
        <f>'Kategorie'!A9</f>
        <v/>
      </c>
      <c r="B13" s="6">
        <f>'Kategorie'!B9</f>
        <v/>
      </c>
      <c r="C13" s="14">
        <f>SUMIFS('Transakce'!$C$2:$C$400,'Transakce'!$D$2:$D$400,$A13,'Transakce'!$F$2:$F$400,C$5)</f>
        <v/>
      </c>
      <c r="D13" s="14">
        <f>SUMIFS('Transakce'!$C$2:$C$400,'Transakce'!$D$2:$D$400,$A13,'Transakce'!$F$2:$F$400,D$5)</f>
        <v/>
      </c>
      <c r="E13" s="14">
        <f>SUMIFS('Transakce'!$C$2:$C$400,'Transakce'!$D$2:$D$400,$A13,'Transakce'!$F$2:$F$400,E$5)</f>
        <v/>
      </c>
      <c r="F13" s="14">
        <f>SUMIFS('Transakce'!$C$2:$C$400,'Transakce'!$D$2:$D$400,$A13,'Transakce'!$F$2:$F$400,F$5)</f>
        <v/>
      </c>
      <c r="G13" s="14">
        <f>SUMIFS('Transakce'!$C$2:$C$400,'Transakce'!$D$2:$D$400,$A13,'Transakce'!$F$2:$F$400,G$5)</f>
        <v/>
      </c>
      <c r="H13" s="14">
        <f>SUMIFS('Transakce'!$C$2:$C$400,'Transakce'!$D$2:$D$400,$A13,'Transakce'!$F$2:$F$400,H$5)</f>
        <v/>
      </c>
      <c r="I13" s="14">
        <f>SUMIFS('Transakce'!$C$2:$C$400,'Transakce'!$D$2:$D$400,$A13,'Transakce'!$F$2:$F$400,I$5)</f>
        <v/>
      </c>
      <c r="J13" s="14">
        <f>SUMIFS('Transakce'!$C$2:$C$400,'Transakce'!$D$2:$D$400,$A13,'Transakce'!$F$2:$F$400,J$5)</f>
        <v/>
      </c>
      <c r="K13" s="14">
        <f>SUMIFS('Transakce'!$C$2:$C$400,'Transakce'!$D$2:$D$400,$A13,'Transakce'!$F$2:$F$400,K$5)</f>
        <v/>
      </c>
      <c r="L13" s="14">
        <f>SUMIFS('Transakce'!$C$2:$C$400,'Transakce'!$D$2:$D$400,$A13,'Transakce'!$F$2:$F$400,L$5)</f>
        <v/>
      </c>
      <c r="M13" s="14">
        <f>SUMIFS('Transakce'!$C$2:$C$400,'Transakce'!$D$2:$D$400,$A13,'Transakce'!$F$2:$F$400,M$5)</f>
        <v/>
      </c>
      <c r="N13" s="14">
        <f>SUMIFS('Transakce'!$C$2:$C$400,'Transakce'!$D$2:$D$400,$A13,'Transakce'!$F$2:$F$400,N$5)</f>
        <v/>
      </c>
      <c r="O13" s="15">
        <f>SUM(C13:N13)</f>
        <v/>
      </c>
    </row>
    <row r="14">
      <c r="A14" s="4">
        <f>'Kategorie'!A10</f>
        <v/>
      </c>
      <c r="B14" s="6">
        <f>'Kategorie'!B10</f>
        <v/>
      </c>
      <c r="C14" s="14">
        <f>SUMIFS('Transakce'!$C$2:$C$400,'Transakce'!$D$2:$D$400,$A14,'Transakce'!$F$2:$F$400,C$5)</f>
        <v/>
      </c>
      <c r="D14" s="14">
        <f>SUMIFS('Transakce'!$C$2:$C$400,'Transakce'!$D$2:$D$400,$A14,'Transakce'!$F$2:$F$400,D$5)</f>
        <v/>
      </c>
      <c r="E14" s="14">
        <f>SUMIFS('Transakce'!$C$2:$C$400,'Transakce'!$D$2:$D$400,$A14,'Transakce'!$F$2:$F$400,E$5)</f>
        <v/>
      </c>
      <c r="F14" s="14">
        <f>SUMIFS('Transakce'!$C$2:$C$400,'Transakce'!$D$2:$D$400,$A14,'Transakce'!$F$2:$F$400,F$5)</f>
        <v/>
      </c>
      <c r="G14" s="14">
        <f>SUMIFS('Transakce'!$C$2:$C$400,'Transakce'!$D$2:$D$400,$A14,'Transakce'!$F$2:$F$400,G$5)</f>
        <v/>
      </c>
      <c r="H14" s="14">
        <f>SUMIFS('Transakce'!$C$2:$C$400,'Transakce'!$D$2:$D$400,$A14,'Transakce'!$F$2:$F$400,H$5)</f>
        <v/>
      </c>
      <c r="I14" s="14">
        <f>SUMIFS('Transakce'!$C$2:$C$400,'Transakce'!$D$2:$D$400,$A14,'Transakce'!$F$2:$F$400,I$5)</f>
        <v/>
      </c>
      <c r="J14" s="14">
        <f>SUMIFS('Transakce'!$C$2:$C$400,'Transakce'!$D$2:$D$400,$A14,'Transakce'!$F$2:$F$400,J$5)</f>
        <v/>
      </c>
      <c r="K14" s="14">
        <f>SUMIFS('Transakce'!$C$2:$C$400,'Transakce'!$D$2:$D$400,$A14,'Transakce'!$F$2:$F$400,K$5)</f>
        <v/>
      </c>
      <c r="L14" s="14">
        <f>SUMIFS('Transakce'!$C$2:$C$400,'Transakce'!$D$2:$D$400,$A14,'Transakce'!$F$2:$F$400,L$5)</f>
        <v/>
      </c>
      <c r="M14" s="14">
        <f>SUMIFS('Transakce'!$C$2:$C$400,'Transakce'!$D$2:$D$400,$A14,'Transakce'!$F$2:$F$400,M$5)</f>
        <v/>
      </c>
      <c r="N14" s="14">
        <f>SUMIFS('Transakce'!$C$2:$C$400,'Transakce'!$D$2:$D$400,$A14,'Transakce'!$F$2:$F$400,N$5)</f>
        <v/>
      </c>
      <c r="O14" s="15">
        <f>SUM(C14:N14)</f>
        <v/>
      </c>
    </row>
    <row r="15">
      <c r="A15" s="4">
        <f>'Kategorie'!A11</f>
        <v/>
      </c>
      <c r="B15" s="6">
        <f>'Kategorie'!B11</f>
        <v/>
      </c>
      <c r="C15" s="14">
        <f>SUMIFS('Transakce'!$C$2:$C$400,'Transakce'!$D$2:$D$400,$A15,'Transakce'!$F$2:$F$400,C$5)</f>
        <v/>
      </c>
      <c r="D15" s="14">
        <f>SUMIFS('Transakce'!$C$2:$C$400,'Transakce'!$D$2:$D$400,$A15,'Transakce'!$F$2:$F$400,D$5)</f>
        <v/>
      </c>
      <c r="E15" s="14">
        <f>SUMIFS('Transakce'!$C$2:$C$400,'Transakce'!$D$2:$D$400,$A15,'Transakce'!$F$2:$F$400,E$5)</f>
        <v/>
      </c>
      <c r="F15" s="14">
        <f>SUMIFS('Transakce'!$C$2:$C$400,'Transakce'!$D$2:$D$400,$A15,'Transakce'!$F$2:$F$400,F$5)</f>
        <v/>
      </c>
      <c r="G15" s="14">
        <f>SUMIFS('Transakce'!$C$2:$C$400,'Transakce'!$D$2:$D$400,$A15,'Transakce'!$F$2:$F$400,G$5)</f>
        <v/>
      </c>
      <c r="H15" s="14">
        <f>SUMIFS('Transakce'!$C$2:$C$400,'Transakce'!$D$2:$D$400,$A15,'Transakce'!$F$2:$F$400,H$5)</f>
        <v/>
      </c>
      <c r="I15" s="14">
        <f>SUMIFS('Transakce'!$C$2:$C$400,'Transakce'!$D$2:$D$400,$A15,'Transakce'!$F$2:$F$400,I$5)</f>
        <v/>
      </c>
      <c r="J15" s="14">
        <f>SUMIFS('Transakce'!$C$2:$C$400,'Transakce'!$D$2:$D$400,$A15,'Transakce'!$F$2:$F$400,J$5)</f>
        <v/>
      </c>
      <c r="K15" s="14">
        <f>SUMIFS('Transakce'!$C$2:$C$400,'Transakce'!$D$2:$D$400,$A15,'Transakce'!$F$2:$F$400,K$5)</f>
        <v/>
      </c>
      <c r="L15" s="14">
        <f>SUMIFS('Transakce'!$C$2:$C$400,'Transakce'!$D$2:$D$400,$A15,'Transakce'!$F$2:$F$400,L$5)</f>
        <v/>
      </c>
      <c r="M15" s="14">
        <f>SUMIFS('Transakce'!$C$2:$C$400,'Transakce'!$D$2:$D$400,$A15,'Transakce'!$F$2:$F$400,M$5)</f>
        <v/>
      </c>
      <c r="N15" s="14">
        <f>SUMIFS('Transakce'!$C$2:$C$400,'Transakce'!$D$2:$D$400,$A15,'Transakce'!$F$2:$F$400,N$5)</f>
        <v/>
      </c>
      <c r="O15" s="15">
        <f>SUM(C15:N15)</f>
        <v/>
      </c>
    </row>
    <row r="16">
      <c r="A16" s="4">
        <f>'Kategorie'!A12</f>
        <v/>
      </c>
      <c r="B16" s="6">
        <f>'Kategorie'!B12</f>
        <v/>
      </c>
      <c r="C16" s="14">
        <f>SUMIFS('Transakce'!$C$2:$C$400,'Transakce'!$D$2:$D$400,$A16,'Transakce'!$F$2:$F$400,C$5)</f>
        <v/>
      </c>
      <c r="D16" s="14">
        <f>SUMIFS('Transakce'!$C$2:$C$400,'Transakce'!$D$2:$D$400,$A16,'Transakce'!$F$2:$F$400,D$5)</f>
        <v/>
      </c>
      <c r="E16" s="14">
        <f>SUMIFS('Transakce'!$C$2:$C$400,'Transakce'!$D$2:$D$400,$A16,'Transakce'!$F$2:$F$400,E$5)</f>
        <v/>
      </c>
      <c r="F16" s="14">
        <f>SUMIFS('Transakce'!$C$2:$C$400,'Transakce'!$D$2:$D$400,$A16,'Transakce'!$F$2:$F$400,F$5)</f>
        <v/>
      </c>
      <c r="G16" s="14">
        <f>SUMIFS('Transakce'!$C$2:$C$400,'Transakce'!$D$2:$D$400,$A16,'Transakce'!$F$2:$F$400,G$5)</f>
        <v/>
      </c>
      <c r="H16" s="14">
        <f>SUMIFS('Transakce'!$C$2:$C$400,'Transakce'!$D$2:$D$400,$A16,'Transakce'!$F$2:$F$400,H$5)</f>
        <v/>
      </c>
      <c r="I16" s="14">
        <f>SUMIFS('Transakce'!$C$2:$C$400,'Transakce'!$D$2:$D$400,$A16,'Transakce'!$F$2:$F$400,I$5)</f>
        <v/>
      </c>
      <c r="J16" s="14">
        <f>SUMIFS('Transakce'!$C$2:$C$400,'Transakce'!$D$2:$D$400,$A16,'Transakce'!$F$2:$F$400,J$5)</f>
        <v/>
      </c>
      <c r="K16" s="14">
        <f>SUMIFS('Transakce'!$C$2:$C$400,'Transakce'!$D$2:$D$400,$A16,'Transakce'!$F$2:$F$400,K$5)</f>
        <v/>
      </c>
      <c r="L16" s="14">
        <f>SUMIFS('Transakce'!$C$2:$C$400,'Transakce'!$D$2:$D$400,$A16,'Transakce'!$F$2:$F$400,L$5)</f>
        <v/>
      </c>
      <c r="M16" s="14">
        <f>SUMIFS('Transakce'!$C$2:$C$400,'Transakce'!$D$2:$D$400,$A16,'Transakce'!$F$2:$F$400,M$5)</f>
        <v/>
      </c>
      <c r="N16" s="14">
        <f>SUMIFS('Transakce'!$C$2:$C$400,'Transakce'!$D$2:$D$400,$A16,'Transakce'!$F$2:$F$400,N$5)</f>
        <v/>
      </c>
      <c r="O16" s="15">
        <f>SUM(C16:N16)</f>
        <v/>
      </c>
    </row>
    <row r="17">
      <c r="A17" s="4">
        <f>'Kategorie'!A13</f>
        <v/>
      </c>
      <c r="B17" s="6">
        <f>'Kategorie'!B13</f>
        <v/>
      </c>
      <c r="C17" s="14">
        <f>SUMIFS('Transakce'!$C$2:$C$400,'Transakce'!$D$2:$D$400,$A17,'Transakce'!$F$2:$F$400,C$5)</f>
        <v/>
      </c>
      <c r="D17" s="14">
        <f>SUMIFS('Transakce'!$C$2:$C$400,'Transakce'!$D$2:$D$400,$A17,'Transakce'!$F$2:$F$400,D$5)</f>
        <v/>
      </c>
      <c r="E17" s="14">
        <f>SUMIFS('Transakce'!$C$2:$C$400,'Transakce'!$D$2:$D$400,$A17,'Transakce'!$F$2:$F$400,E$5)</f>
        <v/>
      </c>
      <c r="F17" s="14">
        <f>SUMIFS('Transakce'!$C$2:$C$400,'Transakce'!$D$2:$D$400,$A17,'Transakce'!$F$2:$F$400,F$5)</f>
        <v/>
      </c>
      <c r="G17" s="14">
        <f>SUMIFS('Transakce'!$C$2:$C$400,'Transakce'!$D$2:$D$400,$A17,'Transakce'!$F$2:$F$400,G$5)</f>
        <v/>
      </c>
      <c r="H17" s="14">
        <f>SUMIFS('Transakce'!$C$2:$C$400,'Transakce'!$D$2:$D$400,$A17,'Transakce'!$F$2:$F$400,H$5)</f>
        <v/>
      </c>
      <c r="I17" s="14">
        <f>SUMIFS('Transakce'!$C$2:$C$400,'Transakce'!$D$2:$D$400,$A17,'Transakce'!$F$2:$F$400,I$5)</f>
        <v/>
      </c>
      <c r="J17" s="14">
        <f>SUMIFS('Transakce'!$C$2:$C$400,'Transakce'!$D$2:$D$400,$A17,'Transakce'!$F$2:$F$400,J$5)</f>
        <v/>
      </c>
      <c r="K17" s="14">
        <f>SUMIFS('Transakce'!$C$2:$C$400,'Transakce'!$D$2:$D$400,$A17,'Transakce'!$F$2:$F$400,K$5)</f>
        <v/>
      </c>
      <c r="L17" s="14">
        <f>SUMIFS('Transakce'!$C$2:$C$400,'Transakce'!$D$2:$D$400,$A17,'Transakce'!$F$2:$F$400,L$5)</f>
        <v/>
      </c>
      <c r="M17" s="14">
        <f>SUMIFS('Transakce'!$C$2:$C$400,'Transakce'!$D$2:$D$400,$A17,'Transakce'!$F$2:$F$400,M$5)</f>
        <v/>
      </c>
      <c r="N17" s="14">
        <f>SUMIFS('Transakce'!$C$2:$C$400,'Transakce'!$D$2:$D$400,$A17,'Transakce'!$F$2:$F$400,N$5)</f>
        <v/>
      </c>
      <c r="O17" s="15">
        <f>SUM(C17:N17)</f>
        <v/>
      </c>
    </row>
    <row r="18">
      <c r="A18" s="4">
        <f>'Kategorie'!A14</f>
        <v/>
      </c>
      <c r="B18" s="6">
        <f>'Kategorie'!B14</f>
        <v/>
      </c>
      <c r="C18" s="14">
        <f>SUMIFS('Transakce'!$C$2:$C$400,'Transakce'!$D$2:$D$400,$A18,'Transakce'!$F$2:$F$400,C$5)</f>
        <v/>
      </c>
      <c r="D18" s="14">
        <f>SUMIFS('Transakce'!$C$2:$C$400,'Transakce'!$D$2:$D$400,$A18,'Transakce'!$F$2:$F$400,D$5)</f>
        <v/>
      </c>
      <c r="E18" s="14">
        <f>SUMIFS('Transakce'!$C$2:$C$400,'Transakce'!$D$2:$D$400,$A18,'Transakce'!$F$2:$F$400,E$5)</f>
        <v/>
      </c>
      <c r="F18" s="14">
        <f>SUMIFS('Transakce'!$C$2:$C$400,'Transakce'!$D$2:$D$400,$A18,'Transakce'!$F$2:$F$400,F$5)</f>
        <v/>
      </c>
      <c r="G18" s="14">
        <f>SUMIFS('Transakce'!$C$2:$C$400,'Transakce'!$D$2:$D$400,$A18,'Transakce'!$F$2:$F$400,G$5)</f>
        <v/>
      </c>
      <c r="H18" s="14">
        <f>SUMIFS('Transakce'!$C$2:$C$400,'Transakce'!$D$2:$D$400,$A18,'Transakce'!$F$2:$F$400,H$5)</f>
        <v/>
      </c>
      <c r="I18" s="14">
        <f>SUMIFS('Transakce'!$C$2:$C$400,'Transakce'!$D$2:$D$400,$A18,'Transakce'!$F$2:$F$400,I$5)</f>
        <v/>
      </c>
      <c r="J18" s="14">
        <f>SUMIFS('Transakce'!$C$2:$C$400,'Transakce'!$D$2:$D$400,$A18,'Transakce'!$F$2:$F$400,J$5)</f>
        <v/>
      </c>
      <c r="K18" s="14">
        <f>SUMIFS('Transakce'!$C$2:$C$400,'Transakce'!$D$2:$D$400,$A18,'Transakce'!$F$2:$F$400,K$5)</f>
        <v/>
      </c>
      <c r="L18" s="14">
        <f>SUMIFS('Transakce'!$C$2:$C$400,'Transakce'!$D$2:$D$400,$A18,'Transakce'!$F$2:$F$400,L$5)</f>
        <v/>
      </c>
      <c r="M18" s="14">
        <f>SUMIFS('Transakce'!$C$2:$C$400,'Transakce'!$D$2:$D$400,$A18,'Transakce'!$F$2:$F$400,M$5)</f>
        <v/>
      </c>
      <c r="N18" s="14">
        <f>SUMIFS('Transakce'!$C$2:$C$400,'Transakce'!$D$2:$D$400,$A18,'Transakce'!$F$2:$F$400,N$5)</f>
        <v/>
      </c>
      <c r="O18" s="15">
        <f>SUM(C18:N18)</f>
        <v/>
      </c>
    </row>
    <row r="19">
      <c r="A19" s="4">
        <f>'Kategorie'!A15</f>
        <v/>
      </c>
      <c r="B19" s="6">
        <f>'Kategorie'!B15</f>
        <v/>
      </c>
      <c r="C19" s="14">
        <f>SUMIFS('Transakce'!$C$2:$C$400,'Transakce'!$D$2:$D$400,$A19,'Transakce'!$F$2:$F$400,C$5)</f>
        <v/>
      </c>
      <c r="D19" s="14">
        <f>SUMIFS('Transakce'!$C$2:$C$400,'Transakce'!$D$2:$D$400,$A19,'Transakce'!$F$2:$F$400,D$5)</f>
        <v/>
      </c>
      <c r="E19" s="14">
        <f>SUMIFS('Transakce'!$C$2:$C$400,'Transakce'!$D$2:$D$400,$A19,'Transakce'!$F$2:$F$400,E$5)</f>
        <v/>
      </c>
      <c r="F19" s="14">
        <f>SUMIFS('Transakce'!$C$2:$C$400,'Transakce'!$D$2:$D$400,$A19,'Transakce'!$F$2:$F$400,F$5)</f>
        <v/>
      </c>
      <c r="G19" s="14">
        <f>SUMIFS('Transakce'!$C$2:$C$400,'Transakce'!$D$2:$D$400,$A19,'Transakce'!$F$2:$F$400,G$5)</f>
        <v/>
      </c>
      <c r="H19" s="14">
        <f>SUMIFS('Transakce'!$C$2:$C$400,'Transakce'!$D$2:$D$400,$A19,'Transakce'!$F$2:$F$400,H$5)</f>
        <v/>
      </c>
      <c r="I19" s="14">
        <f>SUMIFS('Transakce'!$C$2:$C$400,'Transakce'!$D$2:$D$400,$A19,'Transakce'!$F$2:$F$400,I$5)</f>
        <v/>
      </c>
      <c r="J19" s="14">
        <f>SUMIFS('Transakce'!$C$2:$C$400,'Transakce'!$D$2:$D$400,$A19,'Transakce'!$F$2:$F$400,J$5)</f>
        <v/>
      </c>
      <c r="K19" s="14">
        <f>SUMIFS('Transakce'!$C$2:$C$400,'Transakce'!$D$2:$D$400,$A19,'Transakce'!$F$2:$F$400,K$5)</f>
        <v/>
      </c>
      <c r="L19" s="14">
        <f>SUMIFS('Transakce'!$C$2:$C$400,'Transakce'!$D$2:$D$400,$A19,'Transakce'!$F$2:$F$400,L$5)</f>
        <v/>
      </c>
      <c r="M19" s="14">
        <f>SUMIFS('Transakce'!$C$2:$C$400,'Transakce'!$D$2:$D$400,$A19,'Transakce'!$F$2:$F$400,M$5)</f>
        <v/>
      </c>
      <c r="N19" s="14">
        <f>SUMIFS('Transakce'!$C$2:$C$400,'Transakce'!$D$2:$D$400,$A19,'Transakce'!$F$2:$F$400,N$5)</f>
        <v/>
      </c>
      <c r="O19" s="15">
        <f>SUM(C19:N19)</f>
        <v/>
      </c>
    </row>
    <row r="20">
      <c r="A20" s="4">
        <f>'Kategorie'!A16</f>
        <v/>
      </c>
      <c r="B20" s="6">
        <f>'Kategorie'!B16</f>
        <v/>
      </c>
      <c r="C20" s="14">
        <f>SUMIFS('Transakce'!$C$2:$C$400,'Transakce'!$D$2:$D$400,$A20,'Transakce'!$F$2:$F$400,C$5)</f>
        <v/>
      </c>
      <c r="D20" s="14">
        <f>SUMIFS('Transakce'!$C$2:$C$400,'Transakce'!$D$2:$D$400,$A20,'Transakce'!$F$2:$F$400,D$5)</f>
        <v/>
      </c>
      <c r="E20" s="14">
        <f>SUMIFS('Transakce'!$C$2:$C$400,'Transakce'!$D$2:$D$400,$A20,'Transakce'!$F$2:$F$400,E$5)</f>
        <v/>
      </c>
      <c r="F20" s="14">
        <f>SUMIFS('Transakce'!$C$2:$C$400,'Transakce'!$D$2:$D$400,$A20,'Transakce'!$F$2:$F$400,F$5)</f>
        <v/>
      </c>
      <c r="G20" s="14">
        <f>SUMIFS('Transakce'!$C$2:$C$400,'Transakce'!$D$2:$D$400,$A20,'Transakce'!$F$2:$F$400,G$5)</f>
        <v/>
      </c>
      <c r="H20" s="14">
        <f>SUMIFS('Transakce'!$C$2:$C$400,'Transakce'!$D$2:$D$400,$A20,'Transakce'!$F$2:$F$400,H$5)</f>
        <v/>
      </c>
      <c r="I20" s="14">
        <f>SUMIFS('Transakce'!$C$2:$C$400,'Transakce'!$D$2:$D$400,$A20,'Transakce'!$F$2:$F$400,I$5)</f>
        <v/>
      </c>
      <c r="J20" s="14">
        <f>SUMIFS('Transakce'!$C$2:$C$400,'Transakce'!$D$2:$D$400,$A20,'Transakce'!$F$2:$F$400,J$5)</f>
        <v/>
      </c>
      <c r="K20" s="14">
        <f>SUMIFS('Transakce'!$C$2:$C$400,'Transakce'!$D$2:$D$400,$A20,'Transakce'!$F$2:$F$400,K$5)</f>
        <v/>
      </c>
      <c r="L20" s="14">
        <f>SUMIFS('Transakce'!$C$2:$C$400,'Transakce'!$D$2:$D$400,$A20,'Transakce'!$F$2:$F$400,L$5)</f>
        <v/>
      </c>
      <c r="M20" s="14">
        <f>SUMIFS('Transakce'!$C$2:$C$400,'Transakce'!$D$2:$D$400,$A20,'Transakce'!$F$2:$F$400,M$5)</f>
        <v/>
      </c>
      <c r="N20" s="14">
        <f>SUMIFS('Transakce'!$C$2:$C$400,'Transakce'!$D$2:$D$400,$A20,'Transakce'!$F$2:$F$400,N$5)</f>
        <v/>
      </c>
      <c r="O20" s="15">
        <f>SUM(C20:N20)</f>
        <v/>
      </c>
    </row>
    <row r="21">
      <c r="A21" s="4">
        <f>'Kategorie'!A17</f>
        <v/>
      </c>
      <c r="B21" s="6">
        <f>'Kategorie'!B17</f>
        <v/>
      </c>
      <c r="C21" s="14">
        <f>SUMIFS('Transakce'!$C$2:$C$400,'Transakce'!$D$2:$D$400,$A21,'Transakce'!$F$2:$F$400,C$5)</f>
        <v/>
      </c>
      <c r="D21" s="14">
        <f>SUMIFS('Transakce'!$C$2:$C$400,'Transakce'!$D$2:$D$400,$A21,'Transakce'!$F$2:$F$400,D$5)</f>
        <v/>
      </c>
      <c r="E21" s="14">
        <f>SUMIFS('Transakce'!$C$2:$C$400,'Transakce'!$D$2:$D$400,$A21,'Transakce'!$F$2:$F$400,E$5)</f>
        <v/>
      </c>
      <c r="F21" s="14">
        <f>SUMIFS('Transakce'!$C$2:$C$400,'Transakce'!$D$2:$D$400,$A21,'Transakce'!$F$2:$F$400,F$5)</f>
        <v/>
      </c>
      <c r="G21" s="14">
        <f>SUMIFS('Transakce'!$C$2:$C$400,'Transakce'!$D$2:$D$400,$A21,'Transakce'!$F$2:$F$400,G$5)</f>
        <v/>
      </c>
      <c r="H21" s="14">
        <f>SUMIFS('Transakce'!$C$2:$C$400,'Transakce'!$D$2:$D$400,$A21,'Transakce'!$F$2:$F$400,H$5)</f>
        <v/>
      </c>
      <c r="I21" s="14">
        <f>SUMIFS('Transakce'!$C$2:$C$400,'Transakce'!$D$2:$D$400,$A21,'Transakce'!$F$2:$F$400,I$5)</f>
        <v/>
      </c>
      <c r="J21" s="14">
        <f>SUMIFS('Transakce'!$C$2:$C$400,'Transakce'!$D$2:$D$400,$A21,'Transakce'!$F$2:$F$400,J$5)</f>
        <v/>
      </c>
      <c r="K21" s="14">
        <f>SUMIFS('Transakce'!$C$2:$C$400,'Transakce'!$D$2:$D$400,$A21,'Transakce'!$F$2:$F$400,K$5)</f>
        <v/>
      </c>
      <c r="L21" s="14">
        <f>SUMIFS('Transakce'!$C$2:$C$400,'Transakce'!$D$2:$D$400,$A21,'Transakce'!$F$2:$F$400,L$5)</f>
        <v/>
      </c>
      <c r="M21" s="14">
        <f>SUMIFS('Transakce'!$C$2:$C$400,'Transakce'!$D$2:$D$400,$A21,'Transakce'!$F$2:$F$400,M$5)</f>
        <v/>
      </c>
      <c r="N21" s="14">
        <f>SUMIFS('Transakce'!$C$2:$C$400,'Transakce'!$D$2:$D$400,$A21,'Transakce'!$F$2:$F$400,N$5)</f>
        <v/>
      </c>
      <c r="O21" s="15">
        <f>SUM(C21:N21)</f>
        <v/>
      </c>
    </row>
    <row r="22">
      <c r="A22" s="4">
        <f>'Kategorie'!A18</f>
        <v/>
      </c>
      <c r="B22" s="6">
        <f>'Kategorie'!B18</f>
        <v/>
      </c>
      <c r="C22" s="14">
        <f>SUMIFS('Transakce'!$C$2:$C$400,'Transakce'!$D$2:$D$400,$A22,'Transakce'!$F$2:$F$400,C$5)</f>
        <v/>
      </c>
      <c r="D22" s="14">
        <f>SUMIFS('Transakce'!$C$2:$C$400,'Transakce'!$D$2:$D$400,$A22,'Transakce'!$F$2:$F$400,D$5)</f>
        <v/>
      </c>
      <c r="E22" s="14">
        <f>SUMIFS('Transakce'!$C$2:$C$400,'Transakce'!$D$2:$D$400,$A22,'Transakce'!$F$2:$F$400,E$5)</f>
        <v/>
      </c>
      <c r="F22" s="14">
        <f>SUMIFS('Transakce'!$C$2:$C$400,'Transakce'!$D$2:$D$400,$A22,'Transakce'!$F$2:$F$400,F$5)</f>
        <v/>
      </c>
      <c r="G22" s="14">
        <f>SUMIFS('Transakce'!$C$2:$C$400,'Transakce'!$D$2:$D$400,$A22,'Transakce'!$F$2:$F$400,G$5)</f>
        <v/>
      </c>
      <c r="H22" s="14">
        <f>SUMIFS('Transakce'!$C$2:$C$400,'Transakce'!$D$2:$D$400,$A22,'Transakce'!$F$2:$F$400,H$5)</f>
        <v/>
      </c>
      <c r="I22" s="14">
        <f>SUMIFS('Transakce'!$C$2:$C$400,'Transakce'!$D$2:$D$400,$A22,'Transakce'!$F$2:$F$400,I$5)</f>
        <v/>
      </c>
      <c r="J22" s="14">
        <f>SUMIFS('Transakce'!$C$2:$C$400,'Transakce'!$D$2:$D$400,$A22,'Transakce'!$F$2:$F$400,J$5)</f>
        <v/>
      </c>
      <c r="K22" s="14">
        <f>SUMIFS('Transakce'!$C$2:$C$400,'Transakce'!$D$2:$D$400,$A22,'Transakce'!$F$2:$F$400,K$5)</f>
        <v/>
      </c>
      <c r="L22" s="14">
        <f>SUMIFS('Transakce'!$C$2:$C$400,'Transakce'!$D$2:$D$400,$A22,'Transakce'!$F$2:$F$400,L$5)</f>
        <v/>
      </c>
      <c r="M22" s="14">
        <f>SUMIFS('Transakce'!$C$2:$C$400,'Transakce'!$D$2:$D$400,$A22,'Transakce'!$F$2:$F$400,M$5)</f>
        <v/>
      </c>
      <c r="N22" s="14">
        <f>SUMIFS('Transakce'!$C$2:$C$400,'Transakce'!$D$2:$D$400,$A22,'Transakce'!$F$2:$F$400,N$5)</f>
        <v/>
      </c>
      <c r="O22" s="15">
        <f>SUM(C22:N22)</f>
        <v/>
      </c>
    </row>
    <row r="23">
      <c r="A23" s="4">
        <f>'Kategorie'!A19</f>
        <v/>
      </c>
      <c r="B23" s="6">
        <f>'Kategorie'!B19</f>
        <v/>
      </c>
      <c r="C23" s="14">
        <f>SUMIFS('Transakce'!$C$2:$C$400,'Transakce'!$D$2:$D$400,$A23,'Transakce'!$F$2:$F$400,C$5)</f>
        <v/>
      </c>
      <c r="D23" s="14">
        <f>SUMIFS('Transakce'!$C$2:$C$400,'Transakce'!$D$2:$D$400,$A23,'Transakce'!$F$2:$F$400,D$5)</f>
        <v/>
      </c>
      <c r="E23" s="14">
        <f>SUMIFS('Transakce'!$C$2:$C$400,'Transakce'!$D$2:$D$400,$A23,'Transakce'!$F$2:$F$400,E$5)</f>
        <v/>
      </c>
      <c r="F23" s="14">
        <f>SUMIFS('Transakce'!$C$2:$C$400,'Transakce'!$D$2:$D$400,$A23,'Transakce'!$F$2:$F$400,F$5)</f>
        <v/>
      </c>
      <c r="G23" s="14">
        <f>SUMIFS('Transakce'!$C$2:$C$400,'Transakce'!$D$2:$D$400,$A23,'Transakce'!$F$2:$F$400,G$5)</f>
        <v/>
      </c>
      <c r="H23" s="14">
        <f>SUMIFS('Transakce'!$C$2:$C$400,'Transakce'!$D$2:$D$400,$A23,'Transakce'!$F$2:$F$400,H$5)</f>
        <v/>
      </c>
      <c r="I23" s="14">
        <f>SUMIFS('Transakce'!$C$2:$C$400,'Transakce'!$D$2:$D$400,$A23,'Transakce'!$F$2:$F$400,I$5)</f>
        <v/>
      </c>
      <c r="J23" s="14">
        <f>SUMIFS('Transakce'!$C$2:$C$400,'Transakce'!$D$2:$D$400,$A23,'Transakce'!$F$2:$F$400,J$5)</f>
        <v/>
      </c>
      <c r="K23" s="14">
        <f>SUMIFS('Transakce'!$C$2:$C$400,'Transakce'!$D$2:$D$400,$A23,'Transakce'!$F$2:$F$400,K$5)</f>
        <v/>
      </c>
      <c r="L23" s="14">
        <f>SUMIFS('Transakce'!$C$2:$C$400,'Transakce'!$D$2:$D$400,$A23,'Transakce'!$F$2:$F$400,L$5)</f>
        <v/>
      </c>
      <c r="M23" s="14">
        <f>SUMIFS('Transakce'!$C$2:$C$400,'Transakce'!$D$2:$D$400,$A23,'Transakce'!$F$2:$F$400,M$5)</f>
        <v/>
      </c>
      <c r="N23" s="14">
        <f>SUMIFS('Transakce'!$C$2:$C$400,'Transakce'!$D$2:$D$400,$A23,'Transakce'!$F$2:$F$400,N$5)</f>
        <v/>
      </c>
      <c r="O23" s="15">
        <f>SUM(C23:N23)</f>
        <v/>
      </c>
    </row>
    <row r="25">
      <c r="A25" s="16" t="inlineStr">
        <is>
          <t>Výdaje celkem</t>
        </is>
      </c>
      <c r="C25" s="17">
        <f>SUM(C6:C20)</f>
        <v/>
      </c>
      <c r="D25" s="17">
        <f>SUM(D6:D20)</f>
        <v/>
      </c>
      <c r="E25" s="17">
        <f>SUM(E6:E20)</f>
        <v/>
      </c>
      <c r="F25" s="17">
        <f>SUM(F6:F20)</f>
        <v/>
      </c>
      <c r="G25" s="17">
        <f>SUM(G6:G20)</f>
        <v/>
      </c>
      <c r="H25" s="17">
        <f>SUM(H6:H20)</f>
        <v/>
      </c>
      <c r="I25" s="17">
        <f>SUM(I6:I20)</f>
        <v/>
      </c>
      <c r="J25" s="17">
        <f>SUM(J6:J20)</f>
        <v/>
      </c>
      <c r="K25" s="17">
        <f>SUM(K6:K20)</f>
        <v/>
      </c>
      <c r="L25" s="17">
        <f>SUM(L6:L20)</f>
        <v/>
      </c>
      <c r="M25" s="17">
        <f>SUM(M6:M20)</f>
        <v/>
      </c>
      <c r="N25" s="17">
        <f>SUM(N6:N20)</f>
        <v/>
      </c>
      <c r="O25" s="17">
        <f>SUM(O6:O20)</f>
        <v/>
      </c>
    </row>
    <row r="26">
      <c r="A26" s="18" t="inlineStr">
        <is>
          <t>Příjmy celkem</t>
        </is>
      </c>
      <c r="C26" s="15">
        <f>SUM(C21:C22)</f>
        <v/>
      </c>
      <c r="D26" s="15">
        <f>SUM(D21:D22)</f>
        <v/>
      </c>
      <c r="E26" s="15">
        <f>SUM(E21:E22)</f>
        <v/>
      </c>
      <c r="F26" s="15">
        <f>SUM(F21:F22)</f>
        <v/>
      </c>
      <c r="G26" s="15">
        <f>SUM(G21:G22)</f>
        <v/>
      </c>
      <c r="H26" s="15">
        <f>SUM(H21:H22)</f>
        <v/>
      </c>
      <c r="I26" s="15">
        <f>SUM(I21:I22)</f>
        <v/>
      </c>
      <c r="J26" s="15">
        <f>SUM(J21:J22)</f>
        <v/>
      </c>
      <c r="K26" s="15">
        <f>SUM(K21:K22)</f>
        <v/>
      </c>
      <c r="L26" s="15">
        <f>SUM(L21:L22)</f>
        <v/>
      </c>
      <c r="M26" s="15">
        <f>SUM(M21:M22)</f>
        <v/>
      </c>
      <c r="N26" s="15">
        <f>SUM(N21:N22)</f>
        <v/>
      </c>
      <c r="O26" s="15">
        <f>SUM(O21:O22)</f>
        <v/>
      </c>
    </row>
    <row r="27">
      <c r="A27" s="18" t="inlineStr">
        <is>
          <t>Cash flow</t>
        </is>
      </c>
      <c r="C27" s="15">
        <f>C26+C25</f>
        <v/>
      </c>
      <c r="D27" s="15">
        <f>D26+D25</f>
        <v/>
      </c>
      <c r="E27" s="15">
        <f>E26+E25</f>
        <v/>
      </c>
      <c r="F27" s="15">
        <f>F26+F25</f>
        <v/>
      </c>
      <c r="G27" s="15">
        <f>G26+G25</f>
        <v/>
      </c>
      <c r="H27" s="15">
        <f>H26+H25</f>
        <v/>
      </c>
      <c r="I27" s="15">
        <f>I26+I25</f>
        <v/>
      </c>
      <c r="J27" s="15">
        <f>J26+J25</f>
        <v/>
      </c>
      <c r="K27" s="15">
        <f>K26+K25</f>
        <v/>
      </c>
      <c r="L27" s="15">
        <f>L26+L25</f>
        <v/>
      </c>
      <c r="M27" s="15">
        <f>M26+M25</f>
        <v/>
      </c>
      <c r="N27" s="15">
        <f>N26+N25</f>
        <v/>
      </c>
      <c r="O27" s="15">
        <f>O26+O25</f>
        <v/>
      </c>
    </row>
    <row r="28">
      <c r="A28" s="18" t="inlineStr">
        <is>
          <t>Cash flow bez jednorázových výdajů</t>
        </is>
      </c>
      <c r="C28" s="15">
        <f>C27-C17</f>
        <v/>
      </c>
      <c r="D28" s="15">
        <f>D27-D17</f>
        <v/>
      </c>
      <c r="E28" s="15">
        <f>E27-E17</f>
        <v/>
      </c>
      <c r="F28" s="15">
        <f>F27-F17</f>
        <v/>
      </c>
      <c r="G28" s="15">
        <f>G27-G17</f>
        <v/>
      </c>
      <c r="H28" s="15">
        <f>H27-H17</f>
        <v/>
      </c>
      <c r="I28" s="15">
        <f>I27-I17</f>
        <v/>
      </c>
      <c r="J28" s="15">
        <f>J27-J17</f>
        <v/>
      </c>
      <c r="K28" s="15">
        <f>K27-K17</f>
        <v/>
      </c>
      <c r="L28" s="15">
        <f>L27-L17</f>
        <v/>
      </c>
      <c r="M28" s="15">
        <f>M27-M17</f>
        <v/>
      </c>
      <c r="N28" s="15">
        <f>N27-N17</f>
        <v/>
      </c>
      <c r="O28" s="15">
        <f>O27-O17</f>
        <v/>
      </c>
    </row>
  </sheetData>
  <conditionalFormatting sqref="C27:O28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6" customWidth="1" min="4" max="4"/>
    <col width="26" customWidth="1" min="5" max="5"/>
    <col width="22" customWidth="1" min="6" max="6"/>
    <col width="52" customWidth="1" min="8" max="8"/>
  </cols>
  <sheetData>
    <row r="1">
      <c r="A1" s="1" t="inlineStr">
        <is>
          <t>Měsíc</t>
        </is>
      </c>
      <c r="B1" s="1" t="inlineStr">
        <is>
          <t>Příjmy</t>
        </is>
      </c>
      <c r="C1" s="1" t="inlineStr">
        <is>
          <t>Výdaje</t>
        </is>
      </c>
      <c r="D1" s="1" t="inlineStr">
        <is>
          <t>Cash flow</t>
        </is>
      </c>
      <c r="E1" s="1" t="inlineStr">
        <is>
          <t>Cash flow bez jednorázových</t>
        </is>
      </c>
      <c r="F1" s="1" t="inlineStr">
        <is>
          <t>Poznámka</t>
        </is>
      </c>
      <c r="H1" s="2" t="inlineStr">
        <is>
          <t>Cash flow je přítok minus odtok, ne zůstatek na účtu. Záporný měsíc znamená, že vás platí to, co jste našetřili dřív. Sledujte řadu, ne jedno číslo.</t>
        </is>
      </c>
    </row>
    <row r="2">
      <c r="A2" s="4">
        <f>'Přehled po měsících'!C$5</f>
        <v/>
      </c>
      <c r="B2" s="14">
        <f>IF(COUNTIF('Transakce'!$F$2:$F$400,$A2)=0,"",'Přehled po měsících'!C26)</f>
        <v/>
      </c>
      <c r="C2" s="14">
        <f>IF(COUNTIF('Transakce'!$F$2:$F$400,$A2)=0,"",'Přehled po měsících'!C25)</f>
        <v/>
      </c>
      <c r="D2" s="14">
        <f>IF(COUNTIF('Transakce'!$F$2:$F$400,$A2)=0,"",'Přehled po měsících'!C27)</f>
        <v/>
      </c>
      <c r="E2" s="14">
        <f>IF(COUNTIF('Transakce'!$F$2:$F$400,$A2)=0,"",'Přehled po měsících'!C28)</f>
        <v/>
      </c>
      <c r="F2" s="6">
        <f>IF(D2="","",IF(D2&lt;0,"záporný měsíc",""))</f>
        <v/>
      </c>
    </row>
    <row r="3">
      <c r="A3" s="4">
        <f>'Přehled po měsících'!D$5</f>
        <v/>
      </c>
      <c r="B3" s="14">
        <f>IF(COUNTIF('Transakce'!$F$2:$F$400,$A3)=0,"",'Přehled po měsících'!D26)</f>
        <v/>
      </c>
      <c r="C3" s="14">
        <f>IF(COUNTIF('Transakce'!$F$2:$F$400,$A3)=0,"",'Přehled po měsících'!D25)</f>
        <v/>
      </c>
      <c r="D3" s="14">
        <f>IF(COUNTIF('Transakce'!$F$2:$F$400,$A3)=0,"",'Přehled po měsících'!D27)</f>
        <v/>
      </c>
      <c r="E3" s="14">
        <f>IF(COUNTIF('Transakce'!$F$2:$F$400,$A3)=0,"",'Přehled po měsících'!D28)</f>
        <v/>
      </c>
      <c r="F3" s="6">
        <f>IF(D3="","",IF(D3&lt;0,"záporný měsíc",""))</f>
        <v/>
      </c>
    </row>
    <row r="4">
      <c r="A4" s="4">
        <f>'Přehled po měsících'!E$5</f>
        <v/>
      </c>
      <c r="B4" s="14">
        <f>IF(COUNTIF('Transakce'!$F$2:$F$400,$A4)=0,"",'Přehled po měsících'!E26)</f>
        <v/>
      </c>
      <c r="C4" s="14">
        <f>IF(COUNTIF('Transakce'!$F$2:$F$400,$A4)=0,"",'Přehled po měsících'!E25)</f>
        <v/>
      </c>
      <c r="D4" s="14">
        <f>IF(COUNTIF('Transakce'!$F$2:$F$400,$A4)=0,"",'Přehled po měsících'!E27)</f>
        <v/>
      </c>
      <c r="E4" s="14">
        <f>IF(COUNTIF('Transakce'!$F$2:$F$400,$A4)=0,"",'Přehled po měsících'!E28)</f>
        <v/>
      </c>
      <c r="F4" s="6">
        <f>IF(D4="","",IF(D4&lt;0,"záporný měsíc",""))</f>
        <v/>
      </c>
    </row>
    <row r="5">
      <c r="A5" s="4">
        <f>'Přehled po měsících'!F$5</f>
        <v/>
      </c>
      <c r="B5" s="14">
        <f>IF(COUNTIF('Transakce'!$F$2:$F$400,$A5)=0,"",'Přehled po měsících'!F26)</f>
        <v/>
      </c>
      <c r="C5" s="14">
        <f>IF(COUNTIF('Transakce'!$F$2:$F$400,$A5)=0,"",'Přehled po měsících'!F25)</f>
        <v/>
      </c>
      <c r="D5" s="14">
        <f>IF(COUNTIF('Transakce'!$F$2:$F$400,$A5)=0,"",'Přehled po měsících'!F27)</f>
        <v/>
      </c>
      <c r="E5" s="14">
        <f>IF(COUNTIF('Transakce'!$F$2:$F$400,$A5)=0,"",'Přehled po měsících'!F28)</f>
        <v/>
      </c>
      <c r="F5" s="6">
        <f>IF(D5="","",IF(D5&lt;0,"záporný měsíc",""))</f>
        <v/>
      </c>
    </row>
    <row r="6">
      <c r="A6" s="4">
        <f>'Přehled po měsících'!G$5</f>
        <v/>
      </c>
      <c r="B6" s="14">
        <f>IF(COUNTIF('Transakce'!$F$2:$F$400,$A6)=0,"",'Přehled po měsících'!G26)</f>
        <v/>
      </c>
      <c r="C6" s="14">
        <f>IF(COUNTIF('Transakce'!$F$2:$F$400,$A6)=0,"",'Přehled po měsících'!G25)</f>
        <v/>
      </c>
      <c r="D6" s="14">
        <f>IF(COUNTIF('Transakce'!$F$2:$F$400,$A6)=0,"",'Přehled po měsících'!G27)</f>
        <v/>
      </c>
      <c r="E6" s="14">
        <f>IF(COUNTIF('Transakce'!$F$2:$F$400,$A6)=0,"",'Přehled po měsících'!G28)</f>
        <v/>
      </c>
      <c r="F6" s="6">
        <f>IF(D6="","",IF(D6&lt;0,"záporný měsíc",""))</f>
        <v/>
      </c>
    </row>
    <row r="7">
      <c r="A7" s="4">
        <f>'Přehled po měsících'!H$5</f>
        <v/>
      </c>
      <c r="B7" s="14">
        <f>IF(COUNTIF('Transakce'!$F$2:$F$400,$A7)=0,"",'Přehled po měsících'!H26)</f>
        <v/>
      </c>
      <c r="C7" s="14">
        <f>IF(COUNTIF('Transakce'!$F$2:$F$400,$A7)=0,"",'Přehled po měsících'!H25)</f>
        <v/>
      </c>
      <c r="D7" s="14">
        <f>IF(COUNTIF('Transakce'!$F$2:$F$400,$A7)=0,"",'Přehled po měsících'!H27)</f>
        <v/>
      </c>
      <c r="E7" s="14">
        <f>IF(COUNTIF('Transakce'!$F$2:$F$400,$A7)=0,"",'Přehled po měsících'!H28)</f>
        <v/>
      </c>
      <c r="F7" s="6">
        <f>IF(D7="","",IF(D7&lt;0,"záporný měsíc",""))</f>
        <v/>
      </c>
    </row>
    <row r="8">
      <c r="A8" s="4">
        <f>'Přehled po měsících'!I$5</f>
        <v/>
      </c>
      <c r="B8" s="14">
        <f>IF(COUNTIF('Transakce'!$F$2:$F$400,$A8)=0,"",'Přehled po měsících'!I26)</f>
        <v/>
      </c>
      <c r="C8" s="14">
        <f>IF(COUNTIF('Transakce'!$F$2:$F$400,$A8)=0,"",'Přehled po měsících'!I25)</f>
        <v/>
      </c>
      <c r="D8" s="14">
        <f>IF(COUNTIF('Transakce'!$F$2:$F$400,$A8)=0,"",'Přehled po měsících'!I27)</f>
        <v/>
      </c>
      <c r="E8" s="14">
        <f>IF(COUNTIF('Transakce'!$F$2:$F$400,$A8)=0,"",'Přehled po měsících'!I28)</f>
        <v/>
      </c>
      <c r="F8" s="6">
        <f>IF(D8="","",IF(D8&lt;0,"záporný měsíc",""))</f>
        <v/>
      </c>
    </row>
    <row r="9">
      <c r="A9" s="4">
        <f>'Přehled po měsících'!J$5</f>
        <v/>
      </c>
      <c r="B9" s="14">
        <f>IF(COUNTIF('Transakce'!$F$2:$F$400,$A9)=0,"",'Přehled po měsících'!J26)</f>
        <v/>
      </c>
      <c r="C9" s="14">
        <f>IF(COUNTIF('Transakce'!$F$2:$F$400,$A9)=0,"",'Přehled po měsících'!J25)</f>
        <v/>
      </c>
      <c r="D9" s="14">
        <f>IF(COUNTIF('Transakce'!$F$2:$F$400,$A9)=0,"",'Přehled po měsících'!J27)</f>
        <v/>
      </c>
      <c r="E9" s="14">
        <f>IF(COUNTIF('Transakce'!$F$2:$F$400,$A9)=0,"",'Přehled po měsících'!J28)</f>
        <v/>
      </c>
      <c r="F9" s="6">
        <f>IF(D9="","",IF(D9&lt;0,"záporný měsíc",""))</f>
        <v/>
      </c>
    </row>
    <row r="10">
      <c r="A10" s="4">
        <f>'Přehled po měsících'!K$5</f>
        <v/>
      </c>
      <c r="B10" s="14">
        <f>IF(COUNTIF('Transakce'!$F$2:$F$400,$A10)=0,"",'Přehled po měsících'!K26)</f>
        <v/>
      </c>
      <c r="C10" s="14">
        <f>IF(COUNTIF('Transakce'!$F$2:$F$400,$A10)=0,"",'Přehled po měsících'!K25)</f>
        <v/>
      </c>
      <c r="D10" s="14">
        <f>IF(COUNTIF('Transakce'!$F$2:$F$400,$A10)=0,"",'Přehled po měsících'!K27)</f>
        <v/>
      </c>
      <c r="E10" s="14">
        <f>IF(COUNTIF('Transakce'!$F$2:$F$400,$A10)=0,"",'Přehled po měsících'!K28)</f>
        <v/>
      </c>
      <c r="F10" s="6">
        <f>IF(D10="","",IF(D10&lt;0,"záporný měsíc",""))</f>
        <v/>
      </c>
    </row>
    <row r="11">
      <c r="A11" s="4">
        <f>'Přehled po měsících'!L$5</f>
        <v/>
      </c>
      <c r="B11" s="14">
        <f>IF(COUNTIF('Transakce'!$F$2:$F$400,$A11)=0,"",'Přehled po měsících'!L26)</f>
        <v/>
      </c>
      <c r="C11" s="14">
        <f>IF(COUNTIF('Transakce'!$F$2:$F$400,$A11)=0,"",'Přehled po měsících'!L25)</f>
        <v/>
      </c>
      <c r="D11" s="14">
        <f>IF(COUNTIF('Transakce'!$F$2:$F$400,$A11)=0,"",'Přehled po měsících'!L27)</f>
        <v/>
      </c>
      <c r="E11" s="14">
        <f>IF(COUNTIF('Transakce'!$F$2:$F$400,$A11)=0,"",'Přehled po měsících'!L28)</f>
        <v/>
      </c>
      <c r="F11" s="6">
        <f>IF(D11="","",IF(D11&lt;0,"záporný měsíc",""))</f>
        <v/>
      </c>
    </row>
    <row r="12">
      <c r="A12" s="4">
        <f>'Přehled po měsících'!M$5</f>
        <v/>
      </c>
      <c r="B12" s="14">
        <f>IF(COUNTIF('Transakce'!$F$2:$F$400,$A12)=0,"",'Přehled po měsících'!M26)</f>
        <v/>
      </c>
      <c r="C12" s="14">
        <f>IF(COUNTIF('Transakce'!$F$2:$F$400,$A12)=0,"",'Přehled po měsících'!M25)</f>
        <v/>
      </c>
      <c r="D12" s="14">
        <f>IF(COUNTIF('Transakce'!$F$2:$F$400,$A12)=0,"",'Přehled po měsících'!M27)</f>
        <v/>
      </c>
      <c r="E12" s="14">
        <f>IF(COUNTIF('Transakce'!$F$2:$F$400,$A12)=0,"",'Přehled po měsících'!M28)</f>
        <v/>
      </c>
      <c r="F12" s="6">
        <f>IF(D12="","",IF(D12&lt;0,"záporný měsíc",""))</f>
        <v/>
      </c>
    </row>
    <row r="13">
      <c r="A13" s="4">
        <f>'Přehled po měsících'!N$5</f>
        <v/>
      </c>
      <c r="B13" s="14">
        <f>IF(COUNTIF('Transakce'!$F$2:$F$400,$A13)=0,"",'Přehled po měsících'!N26)</f>
        <v/>
      </c>
      <c r="C13" s="14">
        <f>IF(COUNTIF('Transakce'!$F$2:$F$400,$A13)=0,"",'Přehled po měsících'!N25)</f>
        <v/>
      </c>
      <c r="D13" s="14">
        <f>IF(COUNTIF('Transakce'!$F$2:$F$400,$A13)=0,"",'Přehled po měsících'!N27)</f>
        <v/>
      </c>
      <c r="E13" s="14">
        <f>IF(COUNTIF('Transakce'!$F$2:$F$400,$A13)=0,"",'Přehled po měsících'!N28)</f>
        <v/>
      </c>
      <c r="F13" s="6">
        <f>IF(D13="","",IF(D13&lt;0,"záporný měsíc",""))</f>
        <v/>
      </c>
    </row>
    <row r="15">
      <c r="A15" s="12" t="inlineStr">
        <is>
          <t>Součet za období</t>
        </is>
      </c>
      <c r="B15" s="15">
        <f>SUM(B2:B13)</f>
        <v/>
      </c>
      <c r="C15" s="15">
        <f>SUM(C2:C13)</f>
        <v/>
      </c>
      <c r="D15" s="15">
        <f>SUM(D2:D13)</f>
        <v/>
      </c>
      <c r="E15" s="15">
        <f>SUM(E2:E13)</f>
        <v/>
      </c>
    </row>
    <row r="16">
      <c r="A16" s="12" t="inlineStr">
        <is>
          <t>Průměr měsíčně</t>
        </is>
      </c>
      <c r="B16" s="15">
        <f>AVERAGE(B2:B13)</f>
        <v/>
      </c>
      <c r="C16" s="15">
        <f>AVERAGE(C2:C13)</f>
        <v/>
      </c>
      <c r="D16" s="15">
        <f>AVERAGE(D2:D13)</f>
        <v/>
      </c>
      <c r="E16" s="15">
        <f>AVERAGE(E2:E13)</f>
        <v/>
      </c>
    </row>
    <row r="17">
      <c r="A17" s="12" t="inlineStr">
        <is>
          <t>Medián měsíčně</t>
        </is>
      </c>
      <c r="B17" s="15">
        <f>MEDIAN(B2:B13)</f>
        <v/>
      </c>
      <c r="C17" s="15">
        <f>MEDIAN(C2:C13)</f>
        <v/>
      </c>
      <c r="D17" s="15">
        <f>MEDIAN(D2:D13)</f>
        <v/>
      </c>
      <c r="E17" s="15">
        <f>MEDIAN(E2:E13)</f>
        <v/>
      </c>
    </row>
    <row r="18">
      <c r="A18" s="12" t="inlineStr">
        <is>
          <t>Počet záporných měsíců</t>
        </is>
      </c>
      <c r="B18" s="12">
        <f>COUNTIF(D2:D13,"&lt;0")</f>
        <v/>
      </c>
      <c r="C18" s="2" t="inlineStr">
        <is>
          <t>Medián říká víc než průměr — jeden nákup pračky průměr zvedne, medián ne.</t>
        </is>
      </c>
    </row>
  </sheetData>
  <conditionalFormatting sqref="D2:E13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2026-08-14T03:52:32Z</dcterms:created>
  <dcterms:modified xsi:type="dcterms:W3CDTF">2026-08-14T03:52:32Z</dcterms:modified>
</cp:coreProperties>
</file>